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 activeTab="4"/>
  </bookViews>
  <sheets>
    <sheet name="测机记录" sheetId="20" r:id="rId1"/>
    <sheet name="统计" sheetId="15" r:id="rId2"/>
    <sheet name="设备信息" sheetId="3" r:id="rId3"/>
    <sheet name="通讯测试" sheetId="17" r:id="rId4"/>
    <sheet name="流程测试" sheetId="16" r:id="rId5"/>
    <sheet name="功能测试" sheetId="2" r:id="rId6"/>
    <sheet name="异常测试" sheetId="18" r:id="rId7"/>
  </sheets>
  <definedNames>
    <definedName name="_xlnm._FilterDatabase" localSheetId="1" hidden="1">统计!$A$1:$I$6</definedName>
    <definedName name="_xlnm._FilterDatabase" localSheetId="2" hidden="1">设备信息!$A$1:$E$24</definedName>
    <definedName name="_xlnm._FilterDatabase" localSheetId="5" hidden="1">功能测试!$A$1:$H$64</definedName>
    <definedName name="_xlnm._FilterDatabase" localSheetId="6" hidden="1">异常测试!$A$1:$H$32</definedName>
    <definedName name="_xlnm._FilterDatabase" localSheetId="4" hidden="1">流程测试!$A$1:$K$1</definedName>
    <definedName name="_xlnm._FilterDatabase" localSheetId="3" hidden="1">通讯测试!$C$1:$K$11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<sst xmlns="http://schemas.openxmlformats.org/spreadsheetml/2006/main" count="527" uniqueCount="310">
  <si>
    <t>测机记录：</t>
  </si>
  <si>
    <t>当前进度：</t>
  </si>
  <si>
    <t>测机人员：</t>
  </si>
  <si>
    <t>问题与结论：</t>
  </si>
  <si>
    <r>
      <rPr>
        <b/>
        <sz val="11"/>
        <color theme="8"/>
        <rFont val="Microsoft YaHei UI"/>
        <charset val="134"/>
      </rPr>
      <t>如下(</t>
    </r>
    <r>
      <rPr>
        <b/>
        <sz val="11"/>
        <rFont val="Microsoft YaHei UI"/>
        <charset val="134"/>
      </rPr>
      <t>问题</t>
    </r>
    <r>
      <rPr>
        <b/>
        <sz val="11"/>
        <color theme="8"/>
        <rFont val="Microsoft YaHei UI"/>
        <charset val="134"/>
      </rPr>
      <t>；结论)</t>
    </r>
  </si>
  <si>
    <t>序号</t>
  </si>
  <si>
    <t>问题与结论</t>
  </si>
  <si>
    <t>答复与确认</t>
  </si>
  <si>
    <t>测试模块</t>
  </si>
  <si>
    <t>总数</t>
  </si>
  <si>
    <t>OK</t>
  </si>
  <si>
    <t>NG</t>
  </si>
  <si>
    <t>不支持</t>
  </si>
  <si>
    <t>未测试</t>
  </si>
  <si>
    <t>进度</t>
  </si>
  <si>
    <t>备注</t>
  </si>
  <si>
    <t>通讯测试</t>
  </si>
  <si>
    <t>流程测试</t>
  </si>
  <si>
    <t>功能测试</t>
  </si>
  <si>
    <t>异常测试</t>
  </si>
  <si>
    <t>统计</t>
  </si>
  <si>
    <t>事项</t>
  </si>
  <si>
    <t>事项值</t>
  </si>
  <si>
    <t>是否确认</t>
  </si>
  <si>
    <t>ESWIN ID规格</t>
  </si>
  <si>
    <t>Fab</t>
  </si>
  <si>
    <t>A</t>
  </si>
  <si>
    <t>Operation ID 7位；</t>
  </si>
  <si>
    <t>ToolID</t>
  </si>
  <si>
    <t>Product ID 7位；</t>
  </si>
  <si>
    <t>EqpModel</t>
  </si>
  <si>
    <t>Device ID 11位；</t>
  </si>
  <si>
    <t>EqpType</t>
  </si>
  <si>
    <t>Lot ID 20位；</t>
  </si>
  <si>
    <t>EAPType</t>
  </si>
  <si>
    <t>Panel ID 11位；</t>
  </si>
  <si>
    <t>Area</t>
  </si>
  <si>
    <t>Q-Panel ID 13位；</t>
  </si>
  <si>
    <t>NumberOfPort</t>
  </si>
  <si>
    <t>Wafer ID 11位；</t>
  </si>
  <si>
    <t>NumberOfEqp</t>
  </si>
  <si>
    <t>Wafer Lot ID 6位；</t>
  </si>
  <si>
    <t>SMIF整合情况</t>
  </si>
  <si>
    <t>Glass ID 12位；</t>
  </si>
  <si>
    <t>RFID Reader整合情况</t>
  </si>
  <si>
    <t>Glass Lot ID 8位；</t>
  </si>
  <si>
    <t xml:space="preserve">Remote IP address </t>
  </si>
  <si>
    <t>Mask ID 15位；</t>
  </si>
  <si>
    <t>TCP port</t>
  </si>
  <si>
    <t>Device ID</t>
  </si>
  <si>
    <t>MDLN</t>
  </si>
  <si>
    <t>SOFTREV</t>
  </si>
  <si>
    <t>OCR校验方式</t>
  </si>
  <si>
    <t>Recipe校验方式</t>
  </si>
  <si>
    <t>Recipe上传下载方式</t>
  </si>
  <si>
    <t>是否采集生产数据</t>
  </si>
  <si>
    <t>是否需要设置EC</t>
  </si>
  <si>
    <t>是否需要Batch Run</t>
  </si>
  <si>
    <t>是否支持选片</t>
  </si>
  <si>
    <t>Equipment</t>
  </si>
  <si>
    <t>EAP</t>
  </si>
  <si>
    <t>测试项目</t>
  </si>
  <si>
    <t>确认事项</t>
  </si>
  <si>
    <t>测试结果</t>
  </si>
  <si>
    <t>是否必要</t>
  </si>
  <si>
    <t>是否Common</t>
  </si>
  <si>
    <t>S1F13</t>
  </si>
  <si>
    <t>Establish Communications</t>
  </si>
  <si>
    <t>Y</t>
  </si>
  <si>
    <t>S1F14</t>
  </si>
  <si>
    <t>S1F1</t>
  </si>
  <si>
    <t>Are you there</t>
  </si>
  <si>
    <t>S1F2</t>
  </si>
  <si>
    <t>S2F37(F)</t>
  </si>
  <si>
    <t>Disable all event</t>
  </si>
  <si>
    <t>S2F38</t>
  </si>
  <si>
    <t>S2F35(空list)</t>
  </si>
  <si>
    <t>Unlink report</t>
  </si>
  <si>
    <t>S2F36</t>
  </si>
  <si>
    <t>S2F33(空list)</t>
  </si>
  <si>
    <t>Delete all report</t>
  </si>
  <si>
    <t>机台是否可以恢复默认的link关系？观察</t>
  </si>
  <si>
    <t>S2F34</t>
  </si>
  <si>
    <t>S2F33(RPTID &amp; VID)</t>
  </si>
  <si>
    <t>Define report</t>
  </si>
  <si>
    <t>S2F35(CEID &amp; RPTID)</t>
  </si>
  <si>
    <t>Link report</t>
  </si>
  <si>
    <t>S2F37(T)</t>
  </si>
  <si>
    <t>Enable all event</t>
  </si>
  <si>
    <t>S5F3(80)</t>
  </si>
  <si>
    <t>Enable all alarm</t>
  </si>
  <si>
    <t>S5F4</t>
  </si>
  <si>
    <t>S2F31</t>
  </si>
  <si>
    <t>Set date and time</t>
  </si>
  <si>
    <t>确认时间格式，12位还是16位？</t>
  </si>
  <si>
    <t>S6F23</t>
  </si>
  <si>
    <t>Request spooled data</t>
  </si>
  <si>
    <t>N</t>
  </si>
  <si>
    <t>S6F24</t>
  </si>
  <si>
    <t>S2F43</t>
  </si>
  <si>
    <t>Disable spool</t>
  </si>
  <si>
    <t>S2F44</t>
  </si>
  <si>
    <t>E87_06_LP_ReadyToLoad_2_TransferBlocked</t>
  </si>
  <si>
    <t>Material Arrived(TransferBlock)</t>
  </si>
  <si>
    <t>特殊机台无ID Read等需求此事件。</t>
  </si>
  <si>
    <t>S6F12</t>
  </si>
  <si>
    <t>E87_03_CR_IDNoState_2_IDWFH</t>
  </si>
  <si>
    <t>CarrierID Readed</t>
  </si>
  <si>
    <t>CarrierID格式要求，长度限制等</t>
  </si>
  <si>
    <t>S1F3_QueryCJSpace</t>
  </si>
  <si>
    <t>Query CJ Space</t>
  </si>
  <si>
    <t>Enable_CheckCJSpace</t>
  </si>
  <si>
    <t>S1F4</t>
  </si>
  <si>
    <t>S16F21_QueryPJSpace</t>
  </si>
  <si>
    <t>Query PJ Space</t>
  </si>
  <si>
    <t>Enable_CheckPJSpace</t>
  </si>
  <si>
    <t>S16F22</t>
  </si>
  <si>
    <t>S7F19_QueryPPIDList</t>
  </si>
  <si>
    <t>Query PPID List</t>
  </si>
  <si>
    <t>是否有Scequence-
是否带路径、前后缀-
是否有格式要求、长度限制-</t>
  </si>
  <si>
    <t>S7F20</t>
  </si>
  <si>
    <t>S3F17_ProceedWithCarrier</t>
  </si>
  <si>
    <t>ProceedWithCarrier</t>
  </si>
  <si>
    <t>格式log:</t>
  </si>
  <si>
    <t>S3F18</t>
  </si>
  <si>
    <t>E87_14_CR_SmNotRead_2_SmWFH</t>
  </si>
  <si>
    <t>Check SlotMap</t>
  </si>
  <si>
    <t>1-Empty
3-Exist</t>
  </si>
  <si>
    <t>S3F17_ProceedWithSlotMap</t>
  </si>
  <si>
    <t>ProceedWithSlotMap</t>
  </si>
  <si>
    <t>LotID格式、长度限制
PanelID格式、长度限制
SlotMap格式、长度-最大13片</t>
  </si>
  <si>
    <t>E87_15_CR_SmWFH_2_SmVerifyOK</t>
  </si>
  <si>
    <t>SlotMap Verify OK</t>
  </si>
  <si>
    <t>S16F15_CreateMultiPJ</t>
  </si>
  <si>
    <t>Create PJ</t>
  </si>
  <si>
    <r>
      <rPr>
        <sz val="11"/>
        <color theme="1"/>
        <rFont val="Microsoft YaHei UI"/>
        <charset val="134"/>
      </rPr>
      <t>使用S16F11还是S16F15-S16F15
PJID格式、长度限制-无</t>
    </r>
    <r>
      <rPr>
        <b/>
        <sz val="11"/>
        <color theme="1"/>
        <rFont val="Microsoft YaHei UI"/>
        <charset val="134"/>
      </rPr>
      <t>(所有量测和检测设备需要支持定制化的PJ,增加Op&amp;PanelID)</t>
    </r>
  </si>
  <si>
    <t>S16F16</t>
  </si>
  <si>
    <t>E40_01_PJ_NoState_2_Queued</t>
  </si>
  <si>
    <t>PJ Queued</t>
  </si>
  <si>
    <t>dequeue格式log::</t>
  </si>
  <si>
    <t>S14F9_CreateCJ</t>
  </si>
  <si>
    <t>Create CJ</t>
  </si>
  <si>
    <t>CJID格式、长度限制</t>
  </si>
  <si>
    <t>S14F10</t>
  </si>
  <si>
    <t>E94_07_CJ_WFS_2_Executing</t>
  </si>
  <si>
    <t>CJ Start</t>
  </si>
  <si>
    <t>E40_04_PJ_SettingUp_2_Proc</t>
  </si>
  <si>
    <t>PJ Start</t>
  </si>
  <si>
    <t>OCR_PanelID_Read_OK</t>
  </si>
  <si>
    <t>OCR</t>
  </si>
  <si>
    <t>确认物料ID来源：</t>
  </si>
  <si>
    <t>E90_11_ST_NeedsProcessing_2_InProcess</t>
  </si>
  <si>
    <t>Panel Start</t>
  </si>
  <si>
    <t>E90_12_ST_InProcess_2_ProcessingComplete</t>
  </si>
  <si>
    <t>Panel End</t>
  </si>
  <si>
    <t>需确认工艺后报，异常推出不能报WaferEnd.(SubstState ：)</t>
  </si>
  <si>
    <t>E40_06_PJ_Proc_2_Complete</t>
  </si>
  <si>
    <t>PJ End</t>
  </si>
  <si>
    <t>E94_10_CJ_Executing_2_Completed</t>
  </si>
  <si>
    <t>CJ End</t>
  </si>
  <si>
    <t>E87_19_CR_InAccess_2_Complete</t>
  </si>
  <si>
    <t>Ready to Release</t>
  </si>
  <si>
    <t>S3F17_CarrierRelease</t>
  </si>
  <si>
    <t>CarrierRelease</t>
  </si>
  <si>
    <t>是否需要Host下料-</t>
  </si>
  <si>
    <t>S3f18</t>
  </si>
  <si>
    <t>E87_09_LP_TransferBlocked_2_ReadyToUnload</t>
  </si>
  <si>
    <t>Ready to Unload</t>
  </si>
  <si>
    <t>E87_08_LP_TransferBlocked_2_ReadyToLoad</t>
  </si>
  <si>
    <t>Material Removed（且ReadyToLoad）</t>
  </si>
  <si>
    <t>注意机台信息是否清除了</t>
  </si>
  <si>
    <t>测试功能</t>
  </si>
  <si>
    <t>ControlMode</t>
  </si>
  <si>
    <t>S1F3_QueryControlState</t>
  </si>
  <si>
    <t>详细code:</t>
  </si>
  <si>
    <t>切OnlineRemote事件</t>
  </si>
  <si>
    <t>切OnlineLocal事件</t>
  </si>
  <si>
    <t>切Offline事件</t>
  </si>
  <si>
    <t>S1F17_RequestOnline</t>
  </si>
  <si>
    <t>是否从Offline默认切至OnlineRemote</t>
  </si>
  <si>
    <t>设备端切offline，无法接受指令。Host端切offline，可正常下发</t>
  </si>
  <si>
    <t>S1F15_RequestOffline</t>
  </si>
  <si>
    <t>注意切换后状态事件上报</t>
  </si>
  <si>
    <t>S2F41_GoLocal</t>
  </si>
  <si>
    <t>S2F41_GoRemote</t>
  </si>
  <si>
    <t>Remote模式操作机台</t>
  </si>
  <si>
    <t>是否可操作机台？</t>
  </si>
  <si>
    <t>工艺设备可切Manual</t>
  </si>
  <si>
    <t>Remote模式手动修改Recipe内容</t>
  </si>
  <si>
    <t>是否可修改Recipe内容？</t>
  </si>
  <si>
    <t>Manual模式可改Recipe,作业时无法改recipe</t>
  </si>
  <si>
    <t>ProcessState
(EqpState)</t>
  </si>
  <si>
    <t>S1F3_QueryProcessState</t>
  </si>
  <si>
    <t>S6F11_ProcessState Change</t>
  </si>
  <si>
    <t>需要idle run down等符合实际机台切换状态。</t>
  </si>
  <si>
    <t>SubEqp</t>
  </si>
  <si>
    <t>S6F11_SubEqpStart</t>
  </si>
  <si>
    <t>S6F11_SubEqpStateChange</t>
  </si>
  <si>
    <t>S6F11_SubEqpEnd</t>
  </si>
  <si>
    <t>Chamber</t>
  </si>
  <si>
    <t>S6F11_ChamberStart</t>
  </si>
  <si>
    <t>S6F12_ChamberStateChange</t>
  </si>
  <si>
    <t>S6F11_ChamberEnd</t>
  </si>
  <si>
    <t>Unit</t>
  </si>
  <si>
    <t>S6F11_UnitStart</t>
  </si>
  <si>
    <t>S6F12_UnitStateChange</t>
  </si>
  <si>
    <t>S6F11_UnitEnd</t>
  </si>
  <si>
    <t>数据采集</t>
  </si>
  <si>
    <t>生产数据</t>
  </si>
  <si>
    <t>量测数据</t>
  </si>
  <si>
    <t>Trace Data</t>
  </si>
  <si>
    <t>Recipe</t>
  </si>
  <si>
    <t>上传下载Sequence</t>
  </si>
  <si>
    <t>是否有Sequence？</t>
  </si>
  <si>
    <t>是否带前后缀</t>
  </si>
  <si>
    <t>前缀：
后缀：.prcp</t>
  </si>
  <si>
    <t>RecipeName 长度限制</t>
  </si>
  <si>
    <t>不能有长度限制！</t>
  </si>
  <si>
    <t>上传Recipe</t>
  </si>
  <si>
    <t>下载Recipe</t>
  </si>
  <si>
    <t>(确认：目标程式上传下载且机台能使用)</t>
  </si>
  <si>
    <t>Recipe解析</t>
  </si>
  <si>
    <t>RecipeBody解析规则</t>
  </si>
  <si>
    <t>S7F17_DeleteRecipe</t>
  </si>
  <si>
    <t>S1F3_CurrentRecipe</t>
  </si>
  <si>
    <t>S6F11_RecipeChange</t>
  </si>
  <si>
    <t>Map</t>
  </si>
  <si>
    <t>下载WaferMap</t>
  </si>
  <si>
    <t>方式：</t>
  </si>
  <si>
    <t>保存WaferMap</t>
  </si>
  <si>
    <t>下载PanelMap</t>
  </si>
  <si>
    <t>保存PanelMap</t>
  </si>
  <si>
    <t>下载StripMap</t>
  </si>
  <si>
    <t>保存StripMap</t>
  </si>
  <si>
    <t>Set BinCode</t>
  </si>
  <si>
    <t>S6F11_TransferMapReport</t>
  </si>
  <si>
    <t>物料管控</t>
  </si>
  <si>
    <t>物料信息</t>
  </si>
  <si>
    <t>上料</t>
  </si>
  <si>
    <t>下料</t>
  </si>
  <si>
    <t>缺料</t>
  </si>
  <si>
    <t>跑货测试</t>
  </si>
  <si>
    <t>单个LoadPort跑货</t>
  </si>
  <si>
    <t>多个LoadPort同时跑货</t>
  </si>
  <si>
    <t>连续跑货</t>
  </si>
  <si>
    <t>MultiLot跑货</t>
  </si>
  <si>
    <t>必须recipe不同。</t>
  </si>
  <si>
    <t>不同模式跑货</t>
  </si>
  <si>
    <t>命令需求测试</t>
  </si>
  <si>
    <t>设备支持吃客制化属性</t>
  </si>
  <si>
    <t>Ope,RealPanelID,DeviceID,LotID</t>
  </si>
  <si>
    <t>天车/AGV</t>
  </si>
  <si>
    <t>S3F27_AccessMode</t>
  </si>
  <si>
    <t>(例如：0=Auto
1=Manual)注意切换后状态事件上报
详细code:</t>
  </si>
  <si>
    <t>S1F3_PortTransferState</t>
  </si>
  <si>
    <t>0=OutOfService
1=TransferBlocked
2=ReadyToLoad
3=ReadyToUnload
4=InService
5=TransferReady
详细code:</t>
  </si>
  <si>
    <t>S6F11_Port_Auto_2_Manual</t>
  </si>
  <si>
    <t>S6F11_Port_Manual_2_Auto</t>
  </si>
  <si>
    <t>S6F11_PortStateChange</t>
  </si>
  <si>
    <t>其他</t>
  </si>
  <si>
    <t>S1F23_QueryAllCEID</t>
  </si>
  <si>
    <t>S1F21_QueryAllDVID</t>
  </si>
  <si>
    <t>S1F11_QueryAllSVID</t>
  </si>
  <si>
    <t>S2F29_QueryAllECID</t>
  </si>
  <si>
    <t>S2F13_QueryEC</t>
  </si>
  <si>
    <t>S2F15_SetEC</t>
  </si>
  <si>
    <t>异常Case</t>
  </si>
  <si>
    <t>EAP断连</t>
  </si>
  <si>
    <t>跑货过程中，切Offline</t>
  </si>
  <si>
    <t>确认机台作业及数据是否OK</t>
  </si>
  <si>
    <t>跑货过程中，重启EAP</t>
  </si>
  <si>
    <t>哪些步骤需要EAP保存数据？</t>
  </si>
  <si>
    <t>CancelCarrier</t>
  </si>
  <si>
    <t>S3F17 CancelCarrierAtPort</t>
  </si>
  <si>
    <t>S3F17 CancelCarrier</t>
  </si>
  <si>
    <t>注意解锁成功后，机台实际动作状态</t>
  </si>
  <si>
    <t>DequeueJob</t>
  </si>
  <si>
    <t>S16F19_Query All PRJobList</t>
  </si>
  <si>
    <t>S16F17_ProcessJobDequeue</t>
  </si>
  <si>
    <t>锁机/解锁</t>
  </si>
  <si>
    <t>S16F27_CJAbort</t>
  </si>
  <si>
    <t>确认机台动作</t>
  </si>
  <si>
    <t>S16F27_CJPause</t>
  </si>
  <si>
    <t>S16F27_CJResume</t>
  </si>
  <si>
    <t>S2F41_Stop</t>
  </si>
  <si>
    <t>S2F41_Abort</t>
  </si>
  <si>
    <t>S2F41_Pause</t>
  </si>
  <si>
    <t>S2F41_Resume</t>
  </si>
  <si>
    <t>弹窗提示</t>
  </si>
  <si>
    <t>S10F3</t>
  </si>
  <si>
    <t>OCR Fail</t>
  </si>
  <si>
    <t>OCR_PanelID_Read_NG</t>
  </si>
  <si>
    <t>OCR_PanelID_Mismatch</t>
  </si>
  <si>
    <t>S2F41_OCRResultNG</t>
  </si>
  <si>
    <t>异常事件</t>
  </si>
  <si>
    <t>拔片事件</t>
  </si>
  <si>
    <t>CEID</t>
  </si>
  <si>
    <t>碎片事件</t>
  </si>
  <si>
    <t>E40_11_PJ_Exec_2_Stopping</t>
  </si>
  <si>
    <t>E40_12_PJ_Pause_2_Stopping</t>
  </si>
  <si>
    <t>E40_13_PJ_Exec_2_Aborting</t>
  </si>
  <si>
    <t>E40_14_PJ_Stopping_2_Aborting</t>
  </si>
  <si>
    <t>E40_15_PJ_Pause_2_Aborting</t>
  </si>
  <si>
    <t>E94_11_CJ_Stopped_2_Completed</t>
  </si>
  <si>
    <t>E94_12_CJ_Aborted_2_Completed</t>
  </si>
  <si>
    <t>异常事件后机台动作或事件确认</t>
  </si>
  <si>
    <t>Alarm</t>
  </si>
  <si>
    <t>S5F1_SetAlarm</t>
  </si>
  <si>
    <t>Alarm tx 确认可读：</t>
  </si>
  <si>
    <t>S5F1_ClearAlarm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</si>
</sst>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;@"/>
  </numFmts>
  <fonts count="28">
    <font>
      <sz val="11"/>
      <color theme="1"/>
      <name val="等线"/>
      <charset val="134"/>
      <scheme val="minor"/>
    </font>
    <font>
      <sz val="11"/>
      <color theme="1"/>
      <name val="Microsoft YaHei UI"/>
      <charset val="134"/>
    </font>
    <font>
      <b/>
      <sz val="11"/>
      <name val="Microsoft YaHei UI"/>
      <charset val="134"/>
    </font>
    <font>
      <b/>
      <sz val="11"/>
      <color rgb="FFFF0000"/>
      <name val="Microsoft YaHei UI"/>
      <charset val="134"/>
    </font>
    <font>
      <sz val="11"/>
      <name val="Microsoft YaHei UI"/>
      <charset val="134"/>
    </font>
    <font>
      <b/>
      <sz val="11"/>
      <color theme="1"/>
      <name val="Microsoft YaHei UI"/>
      <charset val="134"/>
    </font>
    <font>
      <sz val="11"/>
      <color rgb="FFFF0000"/>
      <name val="Microsoft YaHei UI"/>
      <charset val="134"/>
    </font>
    <font>
      <sz val="11"/>
      <color rgb="FF31353B"/>
      <name val="Microsoft YaHei UI"/>
      <charset val="134"/>
    </font>
    <font>
      <b/>
      <sz val="11"/>
      <color theme="8"/>
      <name val="Microsoft YaHei UI"/>
      <charset val="134"/>
    </font>
    <font>
      <u/>
      <sz val="11"/>
      <color rgb="FF0000FF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9" tint="0.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auto="1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auto="1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auto="1"/>
      </bottom>
      <diagonal/>
    </border>
    <border>
      <left style="thin">
        <color theme="0"/>
      </left>
      <right/>
      <top style="thin">
        <color theme="0"/>
      </top>
      <bottom style="thin">
        <color auto="1"/>
      </bottom>
      <diagonal/>
    </border>
    <border>
      <left/>
      <right style="thin">
        <color theme="0"/>
      </right>
      <top style="thin">
        <color theme="0"/>
      </top>
      <bottom style="thin">
        <color auto="1"/>
      </bottom>
      <diagonal/>
    </border>
    <border>
      <left/>
      <right/>
      <top style="thin">
        <color theme="0"/>
      </top>
      <bottom style="thin">
        <color auto="1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1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8" borderId="21" applyNumberFormat="0" applyAlignment="0" applyProtection="0">
      <alignment vertical="center"/>
    </xf>
    <xf numFmtId="0" fontId="18" fillId="9" borderId="22" applyNumberFormat="0" applyAlignment="0" applyProtection="0">
      <alignment vertical="center"/>
    </xf>
    <xf numFmtId="0" fontId="19" fillId="9" borderId="21" applyNumberFormat="0" applyAlignment="0" applyProtection="0">
      <alignment vertical="center"/>
    </xf>
    <xf numFmtId="0" fontId="20" fillId="10" borderId="23" applyNumberFormat="0" applyAlignment="0" applyProtection="0">
      <alignment vertical="center"/>
    </xf>
    <xf numFmtId="0" fontId="21" fillId="0" borderId="24" applyNumberFormat="0" applyFill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</cellStyleXfs>
  <cellXfs count="10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0" fontId="1" fillId="0" borderId="6" xfId="0" applyFont="1" applyBorder="1" applyAlignment="1">
      <alignment horizontal="center" vertical="center"/>
    </xf>
    <xf numFmtId="176" fontId="1" fillId="0" borderId="3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1" fillId="5" borderId="7" xfId="0" applyFont="1" applyFill="1" applyBorder="1" applyAlignment="1">
      <alignment horizontal="center" vertical="center"/>
    </xf>
    <xf numFmtId="0" fontId="1" fillId="5" borderId="0" xfId="0" applyFont="1" applyFill="1" applyAlignment="1">
      <alignment horizontal="center" vertical="center"/>
    </xf>
    <xf numFmtId="0" fontId="4" fillId="5" borderId="8" xfId="0" applyFont="1" applyFill="1" applyBorder="1" applyAlignment="1">
      <alignment horizontal="left" vertical="center"/>
    </xf>
    <xf numFmtId="0" fontId="1" fillId="5" borderId="0" xfId="0" applyFont="1" applyFill="1" applyAlignment="1">
      <alignment horizontal="right" vertical="center"/>
    </xf>
    <xf numFmtId="0" fontId="1" fillId="5" borderId="8" xfId="0" applyFont="1" applyFill="1" applyBorder="1" applyAlignment="1">
      <alignment horizontal="left" vertical="center"/>
    </xf>
    <xf numFmtId="0" fontId="1" fillId="5" borderId="0" xfId="0" applyFont="1" applyFill="1" applyAlignment="1">
      <alignment horizontal="left" vertical="center"/>
    </xf>
    <xf numFmtId="0" fontId="5" fillId="5" borderId="7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5" borderId="8" xfId="0" applyFont="1" applyFill="1" applyBorder="1" applyAlignment="1">
      <alignment horizontal="left" vertical="center"/>
    </xf>
    <xf numFmtId="0" fontId="1" fillId="5" borderId="3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/>
    </xf>
    <xf numFmtId="0" fontId="1" fillId="5" borderId="4" xfId="0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right" vertical="top"/>
    </xf>
    <xf numFmtId="0" fontId="1" fillId="5" borderId="5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/>
    </xf>
    <xf numFmtId="0" fontId="1" fillId="5" borderId="8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4" borderId="4" xfId="0" applyFont="1" applyFill="1" applyBorder="1" applyAlignment="1">
      <alignment horizontal="center" vertical="center"/>
    </xf>
    <xf numFmtId="0" fontId="1" fillId="5" borderId="0" xfId="0" applyFont="1" applyFill="1" applyAlignment="1">
      <alignment horizontal="center" vertical="center" wrapText="1"/>
    </xf>
    <xf numFmtId="0" fontId="4" fillId="5" borderId="8" xfId="0" applyFont="1" applyFill="1" applyBorder="1" applyAlignment="1">
      <alignment horizontal="left" vertical="center" wrapText="1"/>
    </xf>
    <xf numFmtId="0" fontId="4" fillId="5" borderId="8" xfId="0" applyFont="1" applyFill="1" applyBorder="1" applyAlignment="1">
      <alignment vertical="center"/>
    </xf>
    <xf numFmtId="0" fontId="4" fillId="5" borderId="8" xfId="0" applyFont="1" applyFill="1" applyBorder="1" applyAlignment="1">
      <alignment vertical="center" wrapText="1"/>
    </xf>
    <xf numFmtId="0" fontId="1" fillId="5" borderId="9" xfId="0" applyFont="1" applyFill="1" applyBorder="1" applyAlignment="1">
      <alignment horizontal="right" vertical="center" wrapText="1"/>
    </xf>
    <xf numFmtId="0" fontId="1" fillId="5" borderId="8" xfId="0" applyFont="1" applyFill="1" applyBorder="1" applyAlignment="1">
      <alignment vertical="center"/>
    </xf>
    <xf numFmtId="0" fontId="1" fillId="4" borderId="3" xfId="0" applyFont="1" applyFill="1" applyBorder="1" applyAlignment="1">
      <alignment horizontal="center" vertical="center" wrapText="1"/>
    </xf>
    <xf numFmtId="0" fontId="1" fillId="5" borderId="8" xfId="0" applyFont="1" applyFill="1" applyBorder="1" applyAlignment="1">
      <alignment horizontal="center" vertical="center" wrapText="1"/>
    </xf>
    <xf numFmtId="0" fontId="1" fillId="5" borderId="9" xfId="0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right" vertical="center" wrapText="1"/>
    </xf>
    <xf numFmtId="0" fontId="1" fillId="4" borderId="5" xfId="0" applyFont="1" applyFill="1" applyBorder="1" applyAlignment="1">
      <alignment horizontal="center" vertical="center"/>
    </xf>
    <xf numFmtId="0" fontId="1" fillId="5" borderId="8" xfId="0" applyFont="1" applyFill="1" applyBorder="1" applyAlignment="1">
      <alignment horizontal="left" vertical="center" wrapText="1"/>
    </xf>
    <xf numFmtId="0" fontId="6" fillId="5" borderId="8" xfId="0" applyFont="1" applyFill="1" applyBorder="1" applyAlignment="1">
      <alignment horizontal="left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5" borderId="8" xfId="0" applyFont="1" applyFill="1" applyBorder="1" applyAlignment="1">
      <alignment vertical="center" wrapText="1"/>
    </xf>
    <xf numFmtId="0" fontId="1" fillId="5" borderId="9" xfId="0" applyFont="1" applyFill="1" applyBorder="1" applyAlignment="1">
      <alignment vertical="center" wrapText="1"/>
    </xf>
    <xf numFmtId="0" fontId="1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left" vertical="center"/>
    </xf>
    <xf numFmtId="0" fontId="1" fillId="0" borderId="10" xfId="0" applyFont="1" applyBorder="1" applyAlignment="1">
      <alignment horizontal="right" vertical="center"/>
    </xf>
    <xf numFmtId="0" fontId="1" fillId="0" borderId="12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0" fontId="1" fillId="3" borderId="3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" fillId="5" borderId="3" xfId="0" applyFont="1" applyFill="1" applyBorder="1" applyAlignment="1">
      <alignment horizontal="left" vertical="center" wrapText="1"/>
    </xf>
    <xf numFmtId="0" fontId="1" fillId="5" borderId="4" xfId="0" applyFont="1" applyFill="1" applyBorder="1" applyAlignment="1">
      <alignment horizontal="left" vertical="center"/>
    </xf>
    <xf numFmtId="0" fontId="1" fillId="5" borderId="5" xfId="0" applyFont="1" applyFill="1" applyBorder="1" applyAlignment="1">
      <alignment horizontal="left" vertical="center"/>
    </xf>
    <xf numFmtId="0" fontId="1" fillId="5" borderId="3" xfId="0" applyFont="1" applyFill="1" applyBorder="1" applyAlignment="1">
      <alignment horizontal="left" vertical="center"/>
    </xf>
    <xf numFmtId="0" fontId="3" fillId="5" borderId="2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left" vertical="center"/>
    </xf>
    <xf numFmtId="0" fontId="5" fillId="0" borderId="13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left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9" fontId="1" fillId="0" borderId="1" xfId="0" applyNumberFormat="1" applyFont="1" applyBorder="1" applyAlignment="1">
      <alignment horizontal="center" vertical="center"/>
    </xf>
    <xf numFmtId="176" fontId="2" fillId="6" borderId="2" xfId="0" applyNumberFormat="1" applyFont="1" applyFill="1" applyBorder="1" applyAlignment="1">
      <alignment horizontal="center" vertical="center" wrapText="1"/>
    </xf>
    <xf numFmtId="9" fontId="2" fillId="6" borderId="2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/>
    </xf>
    <xf numFmtId="9" fontId="1" fillId="0" borderId="2" xfId="0" applyNumberFormat="1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176" fontId="1" fillId="0" borderId="17" xfId="0" applyNumberFormat="1" applyFont="1" applyBorder="1" applyAlignment="1">
      <alignment horizontal="center" vertical="center"/>
    </xf>
    <xf numFmtId="9" fontId="1" fillId="0" borderId="17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14" fontId="8" fillId="0" borderId="1" xfId="0" applyNumberFormat="1" applyFont="1" applyBorder="1" applyAlignment="1">
      <alignment horizontal="left" vertical="center" wrapText="1"/>
    </xf>
    <xf numFmtId="14" fontId="8" fillId="0" borderId="1" xfId="0" applyNumberFormat="1" applyFont="1" applyBorder="1" applyAlignment="1">
      <alignment horizontal="left" vertical="center"/>
    </xf>
    <xf numFmtId="9" fontId="8" fillId="0" borderId="1" xfId="0" applyNumberFormat="1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9" fillId="0" borderId="0" xfId="6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0</xdr:colOff>
      <xdr:row>2</xdr:row>
      <xdr:rowOff>0</xdr:rowOff>
    </xdr:from>
    <xdr:to>
      <xdr:col>3</xdr:col>
      <xdr:colOff>0</xdr:colOff>
      <xdr:row>2</xdr:row>
      <xdr:rowOff>0</xdr:rowOff>
    </xdr:to>
    <xdr:cxnSp>
      <xdr:nvCxnSpPr>
        <xdr:cNvPr id="2" name="直接箭头连接符 1"/>
        <xdr:cNvCxnSpPr/>
      </xdr:nvCxnSpPr>
      <xdr:spPr>
        <a:xfrm flipH="1">
          <a:off x="1285875" y="40386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</xdr:row>
      <xdr:rowOff>0</xdr:rowOff>
    </xdr:from>
    <xdr:to>
      <xdr:col>3</xdr:col>
      <xdr:colOff>22860</xdr:colOff>
      <xdr:row>3</xdr:row>
      <xdr:rowOff>0</xdr:rowOff>
    </xdr:to>
    <xdr:cxnSp>
      <xdr:nvCxnSpPr>
        <xdr:cNvPr id="3" name="直接箭头连接符 2"/>
        <xdr:cNvCxnSpPr/>
      </xdr:nvCxnSpPr>
      <xdr:spPr>
        <a:xfrm>
          <a:off x="1285875" y="60198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</xdr:row>
      <xdr:rowOff>0</xdr:rowOff>
    </xdr:from>
    <xdr:to>
      <xdr:col>3</xdr:col>
      <xdr:colOff>0</xdr:colOff>
      <xdr:row>5</xdr:row>
      <xdr:rowOff>0</xdr:rowOff>
    </xdr:to>
    <xdr:cxnSp>
      <xdr:nvCxnSpPr>
        <xdr:cNvPr id="4" name="直接箭头连接符 3"/>
        <xdr:cNvCxnSpPr/>
      </xdr:nvCxnSpPr>
      <xdr:spPr>
        <a:xfrm flipH="1">
          <a:off x="1285875" y="99822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6</xdr:row>
      <xdr:rowOff>0</xdr:rowOff>
    </xdr:from>
    <xdr:to>
      <xdr:col>3</xdr:col>
      <xdr:colOff>22860</xdr:colOff>
      <xdr:row>6</xdr:row>
      <xdr:rowOff>0</xdr:rowOff>
    </xdr:to>
    <xdr:cxnSp>
      <xdr:nvCxnSpPr>
        <xdr:cNvPr id="5" name="直接箭头连接符 4"/>
        <xdr:cNvCxnSpPr/>
      </xdr:nvCxnSpPr>
      <xdr:spPr>
        <a:xfrm>
          <a:off x="1285875" y="119634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8</xdr:row>
      <xdr:rowOff>0</xdr:rowOff>
    </xdr:from>
    <xdr:to>
      <xdr:col>3</xdr:col>
      <xdr:colOff>0</xdr:colOff>
      <xdr:row>8</xdr:row>
      <xdr:rowOff>0</xdr:rowOff>
    </xdr:to>
    <xdr:cxnSp>
      <xdr:nvCxnSpPr>
        <xdr:cNvPr id="6" name="直接箭头连接符 5"/>
        <xdr:cNvCxnSpPr/>
      </xdr:nvCxnSpPr>
      <xdr:spPr>
        <a:xfrm flipH="1">
          <a:off x="1285875" y="159258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9</xdr:row>
      <xdr:rowOff>0</xdr:rowOff>
    </xdr:from>
    <xdr:to>
      <xdr:col>3</xdr:col>
      <xdr:colOff>22860</xdr:colOff>
      <xdr:row>9</xdr:row>
      <xdr:rowOff>0</xdr:rowOff>
    </xdr:to>
    <xdr:cxnSp>
      <xdr:nvCxnSpPr>
        <xdr:cNvPr id="7" name="直接箭头连接符 6"/>
        <xdr:cNvCxnSpPr/>
      </xdr:nvCxnSpPr>
      <xdr:spPr>
        <a:xfrm>
          <a:off x="1285875" y="179070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11</xdr:row>
      <xdr:rowOff>0</xdr:rowOff>
    </xdr:from>
    <xdr:to>
      <xdr:col>3</xdr:col>
      <xdr:colOff>0</xdr:colOff>
      <xdr:row>11</xdr:row>
      <xdr:rowOff>0</xdr:rowOff>
    </xdr:to>
    <xdr:cxnSp>
      <xdr:nvCxnSpPr>
        <xdr:cNvPr id="8" name="直接箭头连接符 7"/>
        <xdr:cNvCxnSpPr/>
      </xdr:nvCxnSpPr>
      <xdr:spPr>
        <a:xfrm flipH="1">
          <a:off x="1285875" y="218694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12</xdr:row>
      <xdr:rowOff>0</xdr:rowOff>
    </xdr:from>
    <xdr:to>
      <xdr:col>3</xdr:col>
      <xdr:colOff>22860</xdr:colOff>
      <xdr:row>12</xdr:row>
      <xdr:rowOff>0</xdr:rowOff>
    </xdr:to>
    <xdr:cxnSp>
      <xdr:nvCxnSpPr>
        <xdr:cNvPr id="9" name="直接箭头连接符 8"/>
        <xdr:cNvCxnSpPr/>
      </xdr:nvCxnSpPr>
      <xdr:spPr>
        <a:xfrm>
          <a:off x="1285875" y="238506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14</xdr:row>
      <xdr:rowOff>0</xdr:rowOff>
    </xdr:from>
    <xdr:to>
      <xdr:col>3</xdr:col>
      <xdr:colOff>0</xdr:colOff>
      <xdr:row>14</xdr:row>
      <xdr:rowOff>0</xdr:rowOff>
    </xdr:to>
    <xdr:cxnSp>
      <xdr:nvCxnSpPr>
        <xdr:cNvPr id="10" name="直接箭头连接符 9"/>
        <xdr:cNvCxnSpPr/>
      </xdr:nvCxnSpPr>
      <xdr:spPr>
        <a:xfrm flipH="1">
          <a:off x="1285875" y="278130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15</xdr:row>
      <xdr:rowOff>0</xdr:rowOff>
    </xdr:from>
    <xdr:to>
      <xdr:col>3</xdr:col>
      <xdr:colOff>22860</xdr:colOff>
      <xdr:row>15</xdr:row>
      <xdr:rowOff>0</xdr:rowOff>
    </xdr:to>
    <xdr:cxnSp>
      <xdr:nvCxnSpPr>
        <xdr:cNvPr id="11" name="直接箭头连接符 10"/>
        <xdr:cNvCxnSpPr/>
      </xdr:nvCxnSpPr>
      <xdr:spPr>
        <a:xfrm>
          <a:off x="1285875" y="297942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17</xdr:row>
      <xdr:rowOff>0</xdr:rowOff>
    </xdr:from>
    <xdr:to>
      <xdr:col>3</xdr:col>
      <xdr:colOff>0</xdr:colOff>
      <xdr:row>17</xdr:row>
      <xdr:rowOff>0</xdr:rowOff>
    </xdr:to>
    <xdr:cxnSp>
      <xdr:nvCxnSpPr>
        <xdr:cNvPr id="12" name="直接箭头连接符 11"/>
        <xdr:cNvCxnSpPr/>
      </xdr:nvCxnSpPr>
      <xdr:spPr>
        <a:xfrm flipH="1">
          <a:off x="1285875" y="337566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18</xdr:row>
      <xdr:rowOff>0</xdr:rowOff>
    </xdr:from>
    <xdr:to>
      <xdr:col>3</xdr:col>
      <xdr:colOff>7620</xdr:colOff>
      <xdr:row>18</xdr:row>
      <xdr:rowOff>0</xdr:rowOff>
    </xdr:to>
    <xdr:cxnSp>
      <xdr:nvCxnSpPr>
        <xdr:cNvPr id="13" name="直接箭头连接符 12"/>
        <xdr:cNvCxnSpPr/>
      </xdr:nvCxnSpPr>
      <xdr:spPr>
        <a:xfrm>
          <a:off x="1285875" y="3573780"/>
          <a:ext cx="257937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20</xdr:row>
      <xdr:rowOff>0</xdr:rowOff>
    </xdr:from>
    <xdr:to>
      <xdr:col>3</xdr:col>
      <xdr:colOff>0</xdr:colOff>
      <xdr:row>20</xdr:row>
      <xdr:rowOff>0</xdr:rowOff>
    </xdr:to>
    <xdr:cxnSp>
      <xdr:nvCxnSpPr>
        <xdr:cNvPr id="14" name="直接箭头连接符 13"/>
        <xdr:cNvCxnSpPr/>
      </xdr:nvCxnSpPr>
      <xdr:spPr>
        <a:xfrm flipH="1">
          <a:off x="1285875" y="397002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21</xdr:row>
      <xdr:rowOff>0</xdr:rowOff>
    </xdr:from>
    <xdr:to>
      <xdr:col>3</xdr:col>
      <xdr:colOff>22860</xdr:colOff>
      <xdr:row>21</xdr:row>
      <xdr:rowOff>0</xdr:rowOff>
    </xdr:to>
    <xdr:cxnSp>
      <xdr:nvCxnSpPr>
        <xdr:cNvPr id="15" name="直接箭头连接符 14"/>
        <xdr:cNvCxnSpPr/>
      </xdr:nvCxnSpPr>
      <xdr:spPr>
        <a:xfrm>
          <a:off x="1285875" y="416814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23</xdr:row>
      <xdr:rowOff>0</xdr:rowOff>
    </xdr:from>
    <xdr:to>
      <xdr:col>3</xdr:col>
      <xdr:colOff>0</xdr:colOff>
      <xdr:row>23</xdr:row>
      <xdr:rowOff>0</xdr:rowOff>
    </xdr:to>
    <xdr:cxnSp>
      <xdr:nvCxnSpPr>
        <xdr:cNvPr id="16" name="直接箭头连接符 15"/>
        <xdr:cNvCxnSpPr/>
      </xdr:nvCxnSpPr>
      <xdr:spPr>
        <a:xfrm flipH="1">
          <a:off x="1285875" y="456438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24</xdr:row>
      <xdr:rowOff>0</xdr:rowOff>
    </xdr:from>
    <xdr:to>
      <xdr:col>3</xdr:col>
      <xdr:colOff>22860</xdr:colOff>
      <xdr:row>24</xdr:row>
      <xdr:rowOff>0</xdr:rowOff>
    </xdr:to>
    <xdr:cxnSp>
      <xdr:nvCxnSpPr>
        <xdr:cNvPr id="17" name="直接箭头连接符 16"/>
        <xdr:cNvCxnSpPr/>
      </xdr:nvCxnSpPr>
      <xdr:spPr>
        <a:xfrm>
          <a:off x="1285875" y="476250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26</xdr:row>
      <xdr:rowOff>0</xdr:rowOff>
    </xdr:from>
    <xdr:to>
      <xdr:col>3</xdr:col>
      <xdr:colOff>0</xdr:colOff>
      <xdr:row>26</xdr:row>
      <xdr:rowOff>0</xdr:rowOff>
    </xdr:to>
    <xdr:cxnSp>
      <xdr:nvCxnSpPr>
        <xdr:cNvPr id="18" name="直接箭头连接符 17"/>
        <xdr:cNvCxnSpPr/>
      </xdr:nvCxnSpPr>
      <xdr:spPr>
        <a:xfrm flipH="1">
          <a:off x="1285875" y="515874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27</xdr:row>
      <xdr:rowOff>0</xdr:rowOff>
    </xdr:from>
    <xdr:to>
      <xdr:col>3</xdr:col>
      <xdr:colOff>22860</xdr:colOff>
      <xdr:row>27</xdr:row>
      <xdr:rowOff>0</xdr:rowOff>
    </xdr:to>
    <xdr:cxnSp>
      <xdr:nvCxnSpPr>
        <xdr:cNvPr id="19" name="直接箭头连接符 18"/>
        <xdr:cNvCxnSpPr/>
      </xdr:nvCxnSpPr>
      <xdr:spPr>
        <a:xfrm>
          <a:off x="1285875" y="535686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29</xdr:row>
      <xdr:rowOff>0</xdr:rowOff>
    </xdr:from>
    <xdr:to>
      <xdr:col>3</xdr:col>
      <xdr:colOff>0</xdr:colOff>
      <xdr:row>29</xdr:row>
      <xdr:rowOff>0</xdr:rowOff>
    </xdr:to>
    <xdr:cxnSp>
      <xdr:nvCxnSpPr>
        <xdr:cNvPr id="20" name="直接箭头连接符 19"/>
        <xdr:cNvCxnSpPr/>
      </xdr:nvCxnSpPr>
      <xdr:spPr>
        <a:xfrm flipH="1">
          <a:off x="1285875" y="575310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30</xdr:row>
      <xdr:rowOff>0</xdr:rowOff>
    </xdr:from>
    <xdr:to>
      <xdr:col>3</xdr:col>
      <xdr:colOff>22860</xdr:colOff>
      <xdr:row>30</xdr:row>
      <xdr:rowOff>0</xdr:rowOff>
    </xdr:to>
    <xdr:cxnSp>
      <xdr:nvCxnSpPr>
        <xdr:cNvPr id="21" name="直接箭头连接符 20"/>
        <xdr:cNvCxnSpPr/>
      </xdr:nvCxnSpPr>
      <xdr:spPr>
        <a:xfrm>
          <a:off x="1285875" y="595122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32</xdr:row>
      <xdr:rowOff>0</xdr:rowOff>
    </xdr:from>
    <xdr:to>
      <xdr:col>3</xdr:col>
      <xdr:colOff>0</xdr:colOff>
      <xdr:row>32</xdr:row>
      <xdr:rowOff>0</xdr:rowOff>
    </xdr:to>
    <xdr:cxnSp>
      <xdr:nvCxnSpPr>
        <xdr:cNvPr id="22" name="直接箭头连接符 21"/>
        <xdr:cNvCxnSpPr/>
      </xdr:nvCxnSpPr>
      <xdr:spPr>
        <a:xfrm flipH="1">
          <a:off x="1285875" y="634746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33</xdr:row>
      <xdr:rowOff>0</xdr:rowOff>
    </xdr:from>
    <xdr:to>
      <xdr:col>3</xdr:col>
      <xdr:colOff>22860</xdr:colOff>
      <xdr:row>33</xdr:row>
      <xdr:rowOff>0</xdr:rowOff>
    </xdr:to>
    <xdr:cxnSp>
      <xdr:nvCxnSpPr>
        <xdr:cNvPr id="23" name="直接箭头连接符 22"/>
        <xdr:cNvCxnSpPr/>
      </xdr:nvCxnSpPr>
      <xdr:spPr>
        <a:xfrm>
          <a:off x="1285875" y="654558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35</xdr:row>
      <xdr:rowOff>0</xdr:rowOff>
    </xdr:from>
    <xdr:to>
      <xdr:col>3</xdr:col>
      <xdr:colOff>0</xdr:colOff>
      <xdr:row>35</xdr:row>
      <xdr:rowOff>0</xdr:rowOff>
    </xdr:to>
    <xdr:cxnSp>
      <xdr:nvCxnSpPr>
        <xdr:cNvPr id="24" name="直接箭头连接符 23"/>
        <xdr:cNvCxnSpPr/>
      </xdr:nvCxnSpPr>
      <xdr:spPr>
        <a:xfrm flipH="1">
          <a:off x="1285875" y="694182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36</xdr:row>
      <xdr:rowOff>0</xdr:rowOff>
    </xdr:from>
    <xdr:to>
      <xdr:col>3</xdr:col>
      <xdr:colOff>22860</xdr:colOff>
      <xdr:row>36</xdr:row>
      <xdr:rowOff>0</xdr:rowOff>
    </xdr:to>
    <xdr:cxnSp>
      <xdr:nvCxnSpPr>
        <xdr:cNvPr id="25" name="直接箭头连接符 24"/>
        <xdr:cNvCxnSpPr/>
      </xdr:nvCxnSpPr>
      <xdr:spPr>
        <a:xfrm>
          <a:off x="1285875" y="713994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9525</xdr:colOff>
      <xdr:row>14</xdr:row>
      <xdr:rowOff>0</xdr:rowOff>
    </xdr:from>
    <xdr:to>
      <xdr:col>3</xdr:col>
      <xdr:colOff>2</xdr:colOff>
      <xdr:row>14</xdr:row>
      <xdr:rowOff>1</xdr:rowOff>
    </xdr:to>
    <xdr:cxnSp>
      <xdr:nvCxnSpPr>
        <xdr:cNvPr id="5" name="直接箭头连接符 4"/>
        <xdr:cNvCxnSpPr/>
      </xdr:nvCxnSpPr>
      <xdr:spPr>
        <a:xfrm rot="10800000" flipV="1">
          <a:off x="1295400" y="282702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15</xdr:row>
      <xdr:rowOff>11430</xdr:rowOff>
    </xdr:from>
    <xdr:to>
      <xdr:col>3</xdr:col>
      <xdr:colOff>0</xdr:colOff>
      <xdr:row>15</xdr:row>
      <xdr:rowOff>11431</xdr:rowOff>
    </xdr:to>
    <xdr:cxnSp>
      <xdr:nvCxnSpPr>
        <xdr:cNvPr id="6" name="直接箭头连接符 5"/>
        <xdr:cNvCxnSpPr/>
      </xdr:nvCxnSpPr>
      <xdr:spPr>
        <a:xfrm flipV="1">
          <a:off x="1295400" y="303657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</xdr:row>
      <xdr:rowOff>0</xdr:rowOff>
    </xdr:from>
    <xdr:to>
      <xdr:col>3</xdr:col>
      <xdr:colOff>7620</xdr:colOff>
      <xdr:row>2</xdr:row>
      <xdr:rowOff>0</xdr:rowOff>
    </xdr:to>
    <xdr:cxnSp>
      <xdr:nvCxnSpPr>
        <xdr:cNvPr id="27" name="直接箭头连接符 26"/>
        <xdr:cNvCxnSpPr/>
      </xdr:nvCxnSpPr>
      <xdr:spPr>
        <a:xfrm>
          <a:off x="1285875" y="411480"/>
          <a:ext cx="257937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</xdr:row>
      <xdr:rowOff>0</xdr:rowOff>
    </xdr:from>
    <xdr:to>
      <xdr:col>3</xdr:col>
      <xdr:colOff>2204</xdr:colOff>
      <xdr:row>3</xdr:row>
      <xdr:rowOff>1</xdr:rowOff>
    </xdr:to>
    <xdr:cxnSp>
      <xdr:nvCxnSpPr>
        <xdr:cNvPr id="28" name="直接箭头连接符 27"/>
        <xdr:cNvCxnSpPr/>
      </xdr:nvCxnSpPr>
      <xdr:spPr>
        <a:xfrm rot="10800000" flipV="1">
          <a:off x="1285875" y="61722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</xdr:row>
      <xdr:rowOff>0</xdr:rowOff>
    </xdr:from>
    <xdr:to>
      <xdr:col>3</xdr:col>
      <xdr:colOff>7620</xdr:colOff>
      <xdr:row>5</xdr:row>
      <xdr:rowOff>7620</xdr:rowOff>
    </xdr:to>
    <xdr:cxnSp>
      <xdr:nvCxnSpPr>
        <xdr:cNvPr id="29" name="直接箭头连接符 28"/>
        <xdr:cNvCxnSpPr/>
      </xdr:nvCxnSpPr>
      <xdr:spPr>
        <a:xfrm>
          <a:off x="1285875" y="1043940"/>
          <a:ext cx="257937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17</xdr:row>
      <xdr:rowOff>0</xdr:rowOff>
    </xdr:from>
    <xdr:to>
      <xdr:col>3</xdr:col>
      <xdr:colOff>2</xdr:colOff>
      <xdr:row>17</xdr:row>
      <xdr:rowOff>1</xdr:rowOff>
    </xdr:to>
    <xdr:cxnSp>
      <xdr:nvCxnSpPr>
        <xdr:cNvPr id="42" name="直接箭头连接符 41"/>
        <xdr:cNvCxnSpPr/>
      </xdr:nvCxnSpPr>
      <xdr:spPr>
        <a:xfrm rot="10800000" flipV="1">
          <a:off x="1295400" y="342138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23</xdr:row>
      <xdr:rowOff>0</xdr:rowOff>
    </xdr:from>
    <xdr:to>
      <xdr:col>3</xdr:col>
      <xdr:colOff>2</xdr:colOff>
      <xdr:row>23</xdr:row>
      <xdr:rowOff>1</xdr:rowOff>
    </xdr:to>
    <xdr:cxnSp>
      <xdr:nvCxnSpPr>
        <xdr:cNvPr id="44" name="直接箭头连接符 43"/>
        <xdr:cNvCxnSpPr/>
      </xdr:nvCxnSpPr>
      <xdr:spPr>
        <a:xfrm rot="10800000" flipV="1">
          <a:off x="1295400" y="461010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24</xdr:row>
      <xdr:rowOff>11430</xdr:rowOff>
    </xdr:from>
    <xdr:to>
      <xdr:col>3</xdr:col>
      <xdr:colOff>0</xdr:colOff>
      <xdr:row>24</xdr:row>
      <xdr:rowOff>11431</xdr:rowOff>
    </xdr:to>
    <xdr:cxnSp>
      <xdr:nvCxnSpPr>
        <xdr:cNvPr id="45" name="直接箭头连接符 44"/>
        <xdr:cNvCxnSpPr/>
      </xdr:nvCxnSpPr>
      <xdr:spPr>
        <a:xfrm flipV="1">
          <a:off x="1295400" y="481965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26</xdr:row>
      <xdr:rowOff>0</xdr:rowOff>
    </xdr:from>
    <xdr:to>
      <xdr:col>3</xdr:col>
      <xdr:colOff>7620</xdr:colOff>
      <xdr:row>26</xdr:row>
      <xdr:rowOff>0</xdr:rowOff>
    </xdr:to>
    <xdr:cxnSp>
      <xdr:nvCxnSpPr>
        <xdr:cNvPr id="46" name="直接箭头连接符 45"/>
        <xdr:cNvCxnSpPr/>
      </xdr:nvCxnSpPr>
      <xdr:spPr>
        <a:xfrm>
          <a:off x="1285875" y="5204460"/>
          <a:ext cx="257937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27</xdr:row>
      <xdr:rowOff>0</xdr:rowOff>
    </xdr:from>
    <xdr:to>
      <xdr:col>3</xdr:col>
      <xdr:colOff>2204</xdr:colOff>
      <xdr:row>27</xdr:row>
      <xdr:rowOff>1</xdr:rowOff>
    </xdr:to>
    <xdr:cxnSp>
      <xdr:nvCxnSpPr>
        <xdr:cNvPr id="47" name="直接箭头连接符 46"/>
        <xdr:cNvCxnSpPr/>
      </xdr:nvCxnSpPr>
      <xdr:spPr>
        <a:xfrm rot="10800000" flipV="1">
          <a:off x="1285875" y="540258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29</xdr:row>
      <xdr:rowOff>0</xdr:rowOff>
    </xdr:from>
    <xdr:to>
      <xdr:col>3</xdr:col>
      <xdr:colOff>2</xdr:colOff>
      <xdr:row>29</xdr:row>
      <xdr:rowOff>1</xdr:rowOff>
    </xdr:to>
    <xdr:cxnSp>
      <xdr:nvCxnSpPr>
        <xdr:cNvPr id="48" name="直接箭头连接符 47"/>
        <xdr:cNvCxnSpPr/>
      </xdr:nvCxnSpPr>
      <xdr:spPr>
        <a:xfrm rot="10800000" flipV="1">
          <a:off x="1295400" y="579882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30</xdr:row>
      <xdr:rowOff>11430</xdr:rowOff>
    </xdr:from>
    <xdr:to>
      <xdr:col>3</xdr:col>
      <xdr:colOff>0</xdr:colOff>
      <xdr:row>30</xdr:row>
      <xdr:rowOff>11431</xdr:rowOff>
    </xdr:to>
    <xdr:cxnSp>
      <xdr:nvCxnSpPr>
        <xdr:cNvPr id="49" name="直接箭头连接符 48"/>
        <xdr:cNvCxnSpPr/>
      </xdr:nvCxnSpPr>
      <xdr:spPr>
        <a:xfrm flipV="1">
          <a:off x="1295400" y="600837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250</xdr:colOff>
      <xdr:row>35</xdr:row>
      <xdr:rowOff>0</xdr:rowOff>
    </xdr:from>
    <xdr:to>
      <xdr:col>3</xdr:col>
      <xdr:colOff>15240</xdr:colOff>
      <xdr:row>35</xdr:row>
      <xdr:rowOff>2728</xdr:rowOff>
    </xdr:to>
    <xdr:cxnSp>
      <xdr:nvCxnSpPr>
        <xdr:cNvPr id="50" name="直接箭头连接符 49"/>
        <xdr:cNvCxnSpPr/>
      </xdr:nvCxnSpPr>
      <xdr:spPr>
        <a:xfrm flipH="1">
          <a:off x="1285875" y="7273290"/>
          <a:ext cx="2586990" cy="254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36</xdr:row>
      <xdr:rowOff>11430</xdr:rowOff>
    </xdr:from>
    <xdr:to>
      <xdr:col>3</xdr:col>
      <xdr:colOff>0</xdr:colOff>
      <xdr:row>36</xdr:row>
      <xdr:rowOff>11431</xdr:rowOff>
    </xdr:to>
    <xdr:cxnSp>
      <xdr:nvCxnSpPr>
        <xdr:cNvPr id="51" name="直接箭头连接符 50"/>
        <xdr:cNvCxnSpPr/>
      </xdr:nvCxnSpPr>
      <xdr:spPr>
        <a:xfrm flipV="1">
          <a:off x="1295400" y="748284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38</xdr:row>
      <xdr:rowOff>0</xdr:rowOff>
    </xdr:from>
    <xdr:to>
      <xdr:col>3</xdr:col>
      <xdr:colOff>0</xdr:colOff>
      <xdr:row>38</xdr:row>
      <xdr:rowOff>0</xdr:rowOff>
    </xdr:to>
    <xdr:cxnSp>
      <xdr:nvCxnSpPr>
        <xdr:cNvPr id="52" name="直接箭头连接符 51"/>
        <xdr:cNvCxnSpPr/>
      </xdr:nvCxnSpPr>
      <xdr:spPr>
        <a:xfrm>
          <a:off x="1285875" y="786765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39</xdr:row>
      <xdr:rowOff>0</xdr:rowOff>
    </xdr:from>
    <xdr:to>
      <xdr:col>3</xdr:col>
      <xdr:colOff>2204</xdr:colOff>
      <xdr:row>39</xdr:row>
      <xdr:rowOff>1</xdr:rowOff>
    </xdr:to>
    <xdr:cxnSp>
      <xdr:nvCxnSpPr>
        <xdr:cNvPr id="53" name="直接箭头连接符 52"/>
        <xdr:cNvCxnSpPr/>
      </xdr:nvCxnSpPr>
      <xdr:spPr>
        <a:xfrm rot="10800000" flipV="1">
          <a:off x="1285875" y="806577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41</xdr:row>
      <xdr:rowOff>0</xdr:rowOff>
    </xdr:from>
    <xdr:to>
      <xdr:col>3</xdr:col>
      <xdr:colOff>22860</xdr:colOff>
      <xdr:row>41</xdr:row>
      <xdr:rowOff>0</xdr:rowOff>
    </xdr:to>
    <xdr:cxnSp>
      <xdr:nvCxnSpPr>
        <xdr:cNvPr id="54" name="直接箭头连接符 53"/>
        <xdr:cNvCxnSpPr/>
      </xdr:nvCxnSpPr>
      <xdr:spPr>
        <a:xfrm>
          <a:off x="1285875" y="846201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42</xdr:row>
      <xdr:rowOff>0</xdr:rowOff>
    </xdr:from>
    <xdr:to>
      <xdr:col>3</xdr:col>
      <xdr:colOff>2204</xdr:colOff>
      <xdr:row>42</xdr:row>
      <xdr:rowOff>1</xdr:rowOff>
    </xdr:to>
    <xdr:cxnSp>
      <xdr:nvCxnSpPr>
        <xdr:cNvPr id="55" name="直接箭头连接符 54"/>
        <xdr:cNvCxnSpPr/>
      </xdr:nvCxnSpPr>
      <xdr:spPr>
        <a:xfrm rot="10800000" flipV="1">
          <a:off x="1285875" y="866013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53</xdr:row>
      <xdr:rowOff>0</xdr:rowOff>
    </xdr:from>
    <xdr:to>
      <xdr:col>2</xdr:col>
      <xdr:colOff>1280160</xdr:colOff>
      <xdr:row>53</xdr:row>
      <xdr:rowOff>0</xdr:rowOff>
    </xdr:to>
    <xdr:cxnSp>
      <xdr:nvCxnSpPr>
        <xdr:cNvPr id="60" name="直接箭头连接符 59"/>
        <xdr:cNvCxnSpPr/>
      </xdr:nvCxnSpPr>
      <xdr:spPr>
        <a:xfrm>
          <a:off x="1285875" y="10839450"/>
          <a:ext cx="256603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54</xdr:row>
      <xdr:rowOff>0</xdr:rowOff>
    </xdr:from>
    <xdr:to>
      <xdr:col>3</xdr:col>
      <xdr:colOff>2204</xdr:colOff>
      <xdr:row>54</xdr:row>
      <xdr:rowOff>1</xdr:rowOff>
    </xdr:to>
    <xdr:cxnSp>
      <xdr:nvCxnSpPr>
        <xdr:cNvPr id="61" name="直接箭头连接符 60"/>
        <xdr:cNvCxnSpPr/>
      </xdr:nvCxnSpPr>
      <xdr:spPr>
        <a:xfrm rot="10800000" flipV="1">
          <a:off x="1285875" y="1103757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56</xdr:row>
      <xdr:rowOff>0</xdr:rowOff>
    </xdr:from>
    <xdr:to>
      <xdr:col>2</xdr:col>
      <xdr:colOff>1280160</xdr:colOff>
      <xdr:row>56</xdr:row>
      <xdr:rowOff>0</xdr:rowOff>
    </xdr:to>
    <xdr:cxnSp>
      <xdr:nvCxnSpPr>
        <xdr:cNvPr id="62" name="直接箭头连接符 61"/>
        <xdr:cNvCxnSpPr/>
      </xdr:nvCxnSpPr>
      <xdr:spPr>
        <a:xfrm>
          <a:off x="1285875" y="11433810"/>
          <a:ext cx="256603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57</xdr:row>
      <xdr:rowOff>0</xdr:rowOff>
    </xdr:from>
    <xdr:to>
      <xdr:col>3</xdr:col>
      <xdr:colOff>2204</xdr:colOff>
      <xdr:row>57</xdr:row>
      <xdr:rowOff>1</xdr:rowOff>
    </xdr:to>
    <xdr:cxnSp>
      <xdr:nvCxnSpPr>
        <xdr:cNvPr id="63" name="直接箭头连接符 62"/>
        <xdr:cNvCxnSpPr/>
      </xdr:nvCxnSpPr>
      <xdr:spPr>
        <a:xfrm rot="10800000" flipV="1">
          <a:off x="1285875" y="1163193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7620</xdr:colOff>
      <xdr:row>65</xdr:row>
      <xdr:rowOff>0</xdr:rowOff>
    </xdr:from>
    <xdr:to>
      <xdr:col>3</xdr:col>
      <xdr:colOff>7620</xdr:colOff>
      <xdr:row>65</xdr:row>
      <xdr:rowOff>0</xdr:rowOff>
    </xdr:to>
    <xdr:cxnSp>
      <xdr:nvCxnSpPr>
        <xdr:cNvPr id="66" name="直接箭头连接符 65"/>
        <xdr:cNvCxnSpPr/>
      </xdr:nvCxnSpPr>
      <xdr:spPr>
        <a:xfrm>
          <a:off x="1293495" y="1327023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66</xdr:row>
      <xdr:rowOff>0</xdr:rowOff>
    </xdr:from>
    <xdr:to>
      <xdr:col>3</xdr:col>
      <xdr:colOff>2204</xdr:colOff>
      <xdr:row>66</xdr:row>
      <xdr:rowOff>1</xdr:rowOff>
    </xdr:to>
    <xdr:cxnSp>
      <xdr:nvCxnSpPr>
        <xdr:cNvPr id="67" name="直接箭头连接符 66"/>
        <xdr:cNvCxnSpPr/>
      </xdr:nvCxnSpPr>
      <xdr:spPr>
        <a:xfrm rot="10800000" flipV="1">
          <a:off x="1285875" y="1346835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21771</xdr:colOff>
      <xdr:row>33</xdr:row>
      <xdr:rowOff>15240</xdr:rowOff>
    </xdr:from>
    <xdr:to>
      <xdr:col>3</xdr:col>
      <xdr:colOff>7620</xdr:colOff>
      <xdr:row>33</xdr:row>
      <xdr:rowOff>21772</xdr:rowOff>
    </xdr:to>
    <xdr:cxnSp>
      <xdr:nvCxnSpPr>
        <xdr:cNvPr id="71" name="直接箭头连接符 70"/>
        <xdr:cNvCxnSpPr/>
      </xdr:nvCxnSpPr>
      <xdr:spPr>
        <a:xfrm flipH="1">
          <a:off x="1307465" y="6892290"/>
          <a:ext cx="2557780" cy="635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32</xdr:row>
      <xdr:rowOff>0</xdr:rowOff>
    </xdr:from>
    <xdr:to>
      <xdr:col>3</xdr:col>
      <xdr:colOff>7620</xdr:colOff>
      <xdr:row>32</xdr:row>
      <xdr:rowOff>1</xdr:rowOff>
    </xdr:to>
    <xdr:cxnSp>
      <xdr:nvCxnSpPr>
        <xdr:cNvPr id="78" name="直接箭头连接符 77"/>
        <xdr:cNvCxnSpPr/>
      </xdr:nvCxnSpPr>
      <xdr:spPr>
        <a:xfrm flipV="1">
          <a:off x="1285875" y="6678930"/>
          <a:ext cx="257937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43</xdr:row>
      <xdr:rowOff>190500</xdr:rowOff>
    </xdr:from>
    <xdr:to>
      <xdr:col>3</xdr:col>
      <xdr:colOff>0</xdr:colOff>
      <xdr:row>44</xdr:row>
      <xdr:rowOff>1</xdr:rowOff>
    </xdr:to>
    <xdr:cxnSp>
      <xdr:nvCxnSpPr>
        <xdr:cNvPr id="79" name="直接箭头连接符 78"/>
        <xdr:cNvCxnSpPr/>
      </xdr:nvCxnSpPr>
      <xdr:spPr>
        <a:xfrm flipV="1">
          <a:off x="1285875" y="9048750"/>
          <a:ext cx="257175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50</xdr:row>
      <xdr:rowOff>0</xdr:rowOff>
    </xdr:from>
    <xdr:to>
      <xdr:col>3</xdr:col>
      <xdr:colOff>15240</xdr:colOff>
      <xdr:row>50</xdr:row>
      <xdr:rowOff>1</xdr:rowOff>
    </xdr:to>
    <xdr:cxnSp>
      <xdr:nvCxnSpPr>
        <xdr:cNvPr id="88" name="直接箭头连接符 87"/>
        <xdr:cNvCxnSpPr/>
      </xdr:nvCxnSpPr>
      <xdr:spPr>
        <a:xfrm flipV="1">
          <a:off x="1285875" y="10245090"/>
          <a:ext cx="258699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47</xdr:row>
      <xdr:rowOff>1</xdr:rowOff>
    </xdr:from>
    <xdr:to>
      <xdr:col>2</xdr:col>
      <xdr:colOff>1280160</xdr:colOff>
      <xdr:row>47</xdr:row>
      <xdr:rowOff>7620</xdr:rowOff>
    </xdr:to>
    <xdr:cxnSp>
      <xdr:nvCxnSpPr>
        <xdr:cNvPr id="92" name="直接箭头连接符 91"/>
        <xdr:cNvCxnSpPr/>
      </xdr:nvCxnSpPr>
      <xdr:spPr>
        <a:xfrm>
          <a:off x="1285875" y="9650730"/>
          <a:ext cx="2566035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7620</xdr:colOff>
      <xdr:row>68</xdr:row>
      <xdr:rowOff>0</xdr:rowOff>
    </xdr:from>
    <xdr:to>
      <xdr:col>3</xdr:col>
      <xdr:colOff>15240</xdr:colOff>
      <xdr:row>68</xdr:row>
      <xdr:rowOff>0</xdr:rowOff>
    </xdr:to>
    <xdr:cxnSp>
      <xdr:nvCxnSpPr>
        <xdr:cNvPr id="93" name="直接箭头连接符 92"/>
        <xdr:cNvCxnSpPr/>
      </xdr:nvCxnSpPr>
      <xdr:spPr>
        <a:xfrm>
          <a:off x="1293495" y="13872210"/>
          <a:ext cx="257937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69</xdr:row>
      <xdr:rowOff>0</xdr:rowOff>
    </xdr:from>
    <xdr:to>
      <xdr:col>3</xdr:col>
      <xdr:colOff>2204</xdr:colOff>
      <xdr:row>69</xdr:row>
      <xdr:rowOff>1</xdr:rowOff>
    </xdr:to>
    <xdr:cxnSp>
      <xdr:nvCxnSpPr>
        <xdr:cNvPr id="94" name="直接箭头连接符 93"/>
        <xdr:cNvCxnSpPr/>
      </xdr:nvCxnSpPr>
      <xdr:spPr>
        <a:xfrm rot="10800000" flipV="1">
          <a:off x="1285875" y="1407795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8</xdr:row>
      <xdr:rowOff>0</xdr:rowOff>
    </xdr:from>
    <xdr:to>
      <xdr:col>2</xdr:col>
      <xdr:colOff>1278257</xdr:colOff>
      <xdr:row>8</xdr:row>
      <xdr:rowOff>1</xdr:rowOff>
    </xdr:to>
    <xdr:cxnSp>
      <xdr:nvCxnSpPr>
        <xdr:cNvPr id="111" name="直接箭头连接符 110"/>
        <xdr:cNvCxnSpPr/>
      </xdr:nvCxnSpPr>
      <xdr:spPr>
        <a:xfrm rot="10800000" flipV="1">
          <a:off x="1285875" y="1638300"/>
          <a:ext cx="256413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11</xdr:row>
      <xdr:rowOff>0</xdr:rowOff>
    </xdr:from>
    <xdr:to>
      <xdr:col>2</xdr:col>
      <xdr:colOff>1278257</xdr:colOff>
      <xdr:row>11</xdr:row>
      <xdr:rowOff>1</xdr:rowOff>
    </xdr:to>
    <xdr:cxnSp>
      <xdr:nvCxnSpPr>
        <xdr:cNvPr id="113" name="直接箭头连接符 112"/>
        <xdr:cNvCxnSpPr/>
      </xdr:nvCxnSpPr>
      <xdr:spPr>
        <a:xfrm rot="10800000" flipV="1">
          <a:off x="1285875" y="2232660"/>
          <a:ext cx="256413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cxnSp>
      <xdr:nvCxnSpPr>
        <xdr:cNvPr id="114" name="直接箭头连接符 113"/>
        <xdr:cNvCxnSpPr/>
      </xdr:nvCxnSpPr>
      <xdr:spPr>
        <a:xfrm>
          <a:off x="1285875" y="2430780"/>
          <a:ext cx="257937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18</xdr:row>
      <xdr:rowOff>0</xdr:rowOff>
    </xdr:from>
    <xdr:to>
      <xdr:col>2</xdr:col>
      <xdr:colOff>1278255</xdr:colOff>
      <xdr:row>18</xdr:row>
      <xdr:rowOff>1</xdr:rowOff>
    </xdr:to>
    <xdr:cxnSp>
      <xdr:nvCxnSpPr>
        <xdr:cNvPr id="115" name="直接箭头连接符 114"/>
        <xdr:cNvCxnSpPr/>
      </xdr:nvCxnSpPr>
      <xdr:spPr>
        <a:xfrm flipV="1">
          <a:off x="1285875" y="3619500"/>
          <a:ext cx="256413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20</xdr:row>
      <xdr:rowOff>0</xdr:rowOff>
    </xdr:from>
    <xdr:to>
      <xdr:col>3</xdr:col>
      <xdr:colOff>0</xdr:colOff>
      <xdr:row>20</xdr:row>
      <xdr:rowOff>0</xdr:rowOff>
    </xdr:to>
    <xdr:cxnSp>
      <xdr:nvCxnSpPr>
        <xdr:cNvPr id="64" name="直接箭头连接符 63"/>
        <xdr:cNvCxnSpPr/>
      </xdr:nvCxnSpPr>
      <xdr:spPr>
        <a:xfrm>
          <a:off x="1285875" y="401574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21</xdr:row>
      <xdr:rowOff>0</xdr:rowOff>
    </xdr:from>
    <xdr:to>
      <xdr:col>3</xdr:col>
      <xdr:colOff>2204</xdr:colOff>
      <xdr:row>21</xdr:row>
      <xdr:rowOff>1</xdr:rowOff>
    </xdr:to>
    <xdr:cxnSp>
      <xdr:nvCxnSpPr>
        <xdr:cNvPr id="65" name="直接箭头连接符 64"/>
        <xdr:cNvCxnSpPr/>
      </xdr:nvCxnSpPr>
      <xdr:spPr>
        <a:xfrm rot="10800000" flipV="1">
          <a:off x="1285875" y="421386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6</xdr:row>
      <xdr:rowOff>0</xdr:rowOff>
    </xdr:from>
    <xdr:to>
      <xdr:col>3</xdr:col>
      <xdr:colOff>2204</xdr:colOff>
      <xdr:row>6</xdr:row>
      <xdr:rowOff>1</xdr:rowOff>
    </xdr:to>
    <xdr:cxnSp>
      <xdr:nvCxnSpPr>
        <xdr:cNvPr id="73" name="直接箭头连接符 72"/>
        <xdr:cNvCxnSpPr/>
      </xdr:nvCxnSpPr>
      <xdr:spPr>
        <a:xfrm rot="10800000" flipV="1">
          <a:off x="1285875" y="124206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cxnSp>
      <xdr:nvCxnSpPr>
        <xdr:cNvPr id="74" name="直接箭头连接符 73"/>
        <xdr:cNvCxnSpPr/>
      </xdr:nvCxnSpPr>
      <xdr:spPr>
        <a:xfrm>
          <a:off x="1285875" y="1836420"/>
          <a:ext cx="257937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44</xdr:row>
      <xdr:rowOff>190500</xdr:rowOff>
    </xdr:from>
    <xdr:to>
      <xdr:col>3</xdr:col>
      <xdr:colOff>0</xdr:colOff>
      <xdr:row>45</xdr:row>
      <xdr:rowOff>0</xdr:rowOff>
    </xdr:to>
    <xdr:cxnSp>
      <xdr:nvCxnSpPr>
        <xdr:cNvPr id="75" name="直接箭头连接符 74"/>
        <xdr:cNvCxnSpPr/>
      </xdr:nvCxnSpPr>
      <xdr:spPr>
        <a:xfrm flipH="1">
          <a:off x="1285875" y="9246870"/>
          <a:ext cx="257175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51</xdr:row>
      <xdr:rowOff>0</xdr:rowOff>
    </xdr:from>
    <xdr:to>
      <xdr:col>2</xdr:col>
      <xdr:colOff>1277220</xdr:colOff>
      <xdr:row>51</xdr:row>
      <xdr:rowOff>1</xdr:rowOff>
    </xdr:to>
    <xdr:cxnSp>
      <xdr:nvCxnSpPr>
        <xdr:cNvPr id="81" name="直接箭头连接符 80"/>
        <xdr:cNvCxnSpPr/>
      </xdr:nvCxnSpPr>
      <xdr:spPr>
        <a:xfrm rot="10800000" flipV="1">
          <a:off x="1285875" y="10443210"/>
          <a:ext cx="256286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48</xdr:row>
      <xdr:rowOff>0</xdr:rowOff>
    </xdr:from>
    <xdr:to>
      <xdr:col>2</xdr:col>
      <xdr:colOff>1277220</xdr:colOff>
      <xdr:row>48</xdr:row>
      <xdr:rowOff>1</xdr:rowOff>
    </xdr:to>
    <xdr:cxnSp>
      <xdr:nvCxnSpPr>
        <xdr:cNvPr id="82" name="直接箭头连接符 81"/>
        <xdr:cNvCxnSpPr/>
      </xdr:nvCxnSpPr>
      <xdr:spPr>
        <a:xfrm rot="10800000" flipV="1">
          <a:off x="1285875" y="9848850"/>
          <a:ext cx="256286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59</xdr:row>
      <xdr:rowOff>0</xdr:rowOff>
    </xdr:from>
    <xdr:to>
      <xdr:col>2</xdr:col>
      <xdr:colOff>1280160</xdr:colOff>
      <xdr:row>59</xdr:row>
      <xdr:rowOff>0</xdr:rowOff>
    </xdr:to>
    <xdr:cxnSp>
      <xdr:nvCxnSpPr>
        <xdr:cNvPr id="86" name="直接箭头连接符 85"/>
        <xdr:cNvCxnSpPr/>
      </xdr:nvCxnSpPr>
      <xdr:spPr>
        <a:xfrm>
          <a:off x="1285875" y="12035790"/>
          <a:ext cx="256603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60</xdr:row>
      <xdr:rowOff>0</xdr:rowOff>
    </xdr:from>
    <xdr:to>
      <xdr:col>3</xdr:col>
      <xdr:colOff>2204</xdr:colOff>
      <xdr:row>60</xdr:row>
      <xdr:rowOff>1</xdr:rowOff>
    </xdr:to>
    <xdr:cxnSp>
      <xdr:nvCxnSpPr>
        <xdr:cNvPr id="87" name="直接箭头连接符 86"/>
        <xdr:cNvCxnSpPr/>
      </xdr:nvCxnSpPr>
      <xdr:spPr>
        <a:xfrm rot="10800000" flipV="1">
          <a:off x="1285875" y="1224153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250</xdr:colOff>
      <xdr:row>62</xdr:row>
      <xdr:rowOff>0</xdr:rowOff>
    </xdr:from>
    <xdr:to>
      <xdr:col>3</xdr:col>
      <xdr:colOff>15240</xdr:colOff>
      <xdr:row>62</xdr:row>
      <xdr:rowOff>2728</xdr:rowOff>
    </xdr:to>
    <xdr:cxnSp>
      <xdr:nvCxnSpPr>
        <xdr:cNvPr id="90" name="直接箭头连接符 89"/>
        <xdr:cNvCxnSpPr/>
      </xdr:nvCxnSpPr>
      <xdr:spPr>
        <a:xfrm flipH="1">
          <a:off x="1285875" y="12653010"/>
          <a:ext cx="2586990" cy="254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63</xdr:row>
      <xdr:rowOff>11430</xdr:rowOff>
    </xdr:from>
    <xdr:to>
      <xdr:col>3</xdr:col>
      <xdr:colOff>0</xdr:colOff>
      <xdr:row>63</xdr:row>
      <xdr:rowOff>11431</xdr:rowOff>
    </xdr:to>
    <xdr:cxnSp>
      <xdr:nvCxnSpPr>
        <xdr:cNvPr id="91" name="直接箭头连接符 90"/>
        <xdr:cNvCxnSpPr/>
      </xdr:nvCxnSpPr>
      <xdr:spPr>
        <a:xfrm flipV="1">
          <a:off x="1295400" y="1287018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22"/>
  <sheetViews>
    <sheetView workbookViewId="0">
      <selection activeCell="B25" sqref="B25"/>
    </sheetView>
  </sheetViews>
  <sheetFormatPr defaultColWidth="9" defaultRowHeight="15.6"/>
  <cols>
    <col min="1" max="1" width="13.3796296296296" style="1" customWidth="1"/>
    <col min="2" max="2" width="98" style="2" customWidth="1"/>
    <col min="3" max="3" width="64.5" style="2" customWidth="1"/>
    <col min="4" max="16380" width="8.87962962962963" style="1"/>
    <col min="16382" max="16384" width="9" style="1"/>
  </cols>
  <sheetData>
    <row r="1" ht="16.2" spans="1:3">
      <c r="A1" s="94" t="s">
        <v>0</v>
      </c>
      <c r="B1" s="95"/>
      <c r="C1" s="96"/>
    </row>
    <row r="2" ht="16.2" spans="1:3">
      <c r="A2" s="94" t="s">
        <v>1</v>
      </c>
      <c r="B2" s="97"/>
      <c r="C2" s="94"/>
    </row>
    <row r="3" ht="16.2" spans="1:3">
      <c r="A3" s="94" t="s">
        <v>2</v>
      </c>
      <c r="B3" s="94"/>
      <c r="C3" s="94"/>
    </row>
    <row r="4" ht="16.2" spans="1:3">
      <c r="A4" s="94" t="s">
        <v>3</v>
      </c>
      <c r="B4" s="94" t="s">
        <v>4</v>
      </c>
      <c r="C4" s="94"/>
    </row>
    <row r="5" ht="16.2" spans="1:16381">
      <c r="A5" s="83" t="s">
        <v>5</v>
      </c>
      <c r="B5" s="83" t="s">
        <v>6</v>
      </c>
      <c r="C5" s="83" t="s">
        <v>7</v>
      </c>
      <c r="XFA5" s="1"/>
    </row>
    <row r="6" spans="1:16381">
      <c r="A6" s="84">
        <v>1</v>
      </c>
      <c r="B6" s="98"/>
      <c r="C6" s="98"/>
      <c r="XFA6" s="1"/>
    </row>
    <row r="7" spans="1:16381">
      <c r="A7" s="84">
        <v>2</v>
      </c>
      <c r="B7" s="98"/>
      <c r="C7" s="98"/>
      <c r="XFA7" s="1"/>
    </row>
    <row r="8" spans="1:16381">
      <c r="A8" s="84">
        <v>3</v>
      </c>
      <c r="B8" s="98"/>
      <c r="C8" s="98"/>
      <c r="XFA8" s="1"/>
    </row>
    <row r="9" spans="1:16381">
      <c r="A9" s="84">
        <v>4</v>
      </c>
      <c r="B9" s="98"/>
      <c r="C9" s="98"/>
      <c r="XFA9" s="1"/>
    </row>
    <row r="10" spans="1:16381">
      <c r="A10" s="84">
        <v>5</v>
      </c>
      <c r="B10" s="98"/>
      <c r="C10" s="98"/>
      <c r="XFA10" s="1"/>
    </row>
    <row r="11" spans="1:16381">
      <c r="A11" s="84">
        <v>6</v>
      </c>
      <c r="B11" s="98"/>
      <c r="C11" s="98"/>
      <c r="XFA11" s="1"/>
    </row>
    <row r="12" spans="1:16381">
      <c r="A12" s="84">
        <v>7</v>
      </c>
      <c r="B12" s="98"/>
      <c r="C12" s="98"/>
      <c r="XFA12" s="1"/>
    </row>
    <row r="13" spans="1:16381">
      <c r="A13" s="84">
        <v>8</v>
      </c>
      <c r="B13" s="98"/>
      <c r="C13" s="98"/>
      <c r="XFA13" s="1"/>
    </row>
    <row r="14" spans="1:16381">
      <c r="A14" s="84">
        <v>9</v>
      </c>
      <c r="B14" s="98"/>
      <c r="C14" s="98"/>
      <c r="XFA14" s="1"/>
    </row>
    <row r="15" spans="1:16381">
      <c r="A15" s="84">
        <v>10</v>
      </c>
      <c r="B15" s="98"/>
      <c r="C15" s="98"/>
      <c r="XFA15" s="1"/>
    </row>
    <row r="16" spans="1:16381">
      <c r="A16" s="84">
        <v>11</v>
      </c>
      <c r="B16" s="98"/>
      <c r="C16" s="98"/>
      <c r="XFA16" s="1"/>
    </row>
    <row r="17" spans="1:16381">
      <c r="A17" s="84">
        <v>12</v>
      </c>
      <c r="B17" s="98"/>
      <c r="C17" s="98"/>
      <c r="XFA17" s="1"/>
    </row>
    <row r="18" spans="1:16381">
      <c r="A18" s="84">
        <v>13</v>
      </c>
      <c r="B18" s="98"/>
      <c r="C18" s="98"/>
      <c r="XFA18" s="1"/>
    </row>
    <row r="19" spans="1:16381">
      <c r="A19" s="84">
        <v>14</v>
      </c>
      <c r="B19" s="98"/>
      <c r="C19" s="98"/>
      <c r="XFA19" s="1"/>
    </row>
    <row r="20" spans="1:16381">
      <c r="A20" s="84">
        <v>15</v>
      </c>
      <c r="B20" s="98"/>
      <c r="C20" s="98"/>
      <c r="XFA20" s="1"/>
    </row>
    <row r="21" spans="1:16381">
      <c r="A21" s="2"/>
      <c r="XFA21" s="1"/>
    </row>
    <row r="22" spans="1:16381">
      <c r="A22" s="99"/>
      <c r="XFA22" s="1"/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workbookViewId="0">
      <pane ySplit="1" topLeftCell="A2" activePane="bottomLeft" state="frozen"/>
      <selection/>
      <selection pane="bottomLeft" activeCell="E28" sqref="E28"/>
    </sheetView>
  </sheetViews>
  <sheetFormatPr defaultColWidth="8.87962962962963" defaultRowHeight="15.6" outlineLevelRow="6"/>
  <cols>
    <col min="1" max="1" width="10" style="1" customWidth="1"/>
    <col min="2" max="2" width="14" style="85" customWidth="1"/>
    <col min="3" max="3" width="10" style="1" customWidth="1"/>
    <col min="4" max="4" width="9" style="1" customWidth="1"/>
    <col min="5" max="5" width="9.25" style="1" customWidth="1"/>
    <col min="6" max="7" width="12" style="1" customWidth="1"/>
    <col min="8" max="8" width="10" style="86" customWidth="1"/>
    <col min="9" max="9" width="20.5" style="1" customWidth="1"/>
    <col min="10" max="16384" width="8.87962962962963" style="1"/>
  </cols>
  <sheetData>
    <row r="1" ht="16.2" spans="1:9">
      <c r="A1" s="83" t="s">
        <v>5</v>
      </c>
      <c r="B1" s="87" t="s">
        <v>8</v>
      </c>
      <c r="C1" s="83" t="s">
        <v>9</v>
      </c>
      <c r="D1" s="83" t="s">
        <v>10</v>
      </c>
      <c r="E1" s="83" t="s">
        <v>11</v>
      </c>
      <c r="F1" s="83" t="s">
        <v>12</v>
      </c>
      <c r="G1" s="83" t="s">
        <v>13</v>
      </c>
      <c r="H1" s="88" t="s">
        <v>14</v>
      </c>
      <c r="I1" s="83" t="s">
        <v>15</v>
      </c>
    </row>
    <row r="2" spans="1:9">
      <c r="A2" s="84">
        <f>ROW()-1</f>
        <v>1</v>
      </c>
      <c r="B2" s="89" t="s">
        <v>16</v>
      </c>
      <c r="C2" s="7">
        <f>通讯测试!I38</f>
        <v>10</v>
      </c>
      <c r="D2" s="7">
        <f>通讯测试!H38</f>
        <v>0</v>
      </c>
      <c r="E2" s="7"/>
      <c r="F2" s="7"/>
      <c r="G2" s="7"/>
      <c r="H2" s="90">
        <f t="shared" ref="H2:H6" si="0">D2/C2</f>
        <v>0</v>
      </c>
      <c r="I2" s="7"/>
    </row>
    <row r="3" spans="1:9">
      <c r="A3" s="84">
        <f>ROW()-1</f>
        <v>2</v>
      </c>
      <c r="B3" s="89" t="s">
        <v>17</v>
      </c>
      <c r="C3" s="7">
        <f>流程测试!I71</f>
        <v>22</v>
      </c>
      <c r="D3" s="7">
        <f>流程测试!H71</f>
        <v>0</v>
      </c>
      <c r="E3" s="7"/>
      <c r="F3" s="7"/>
      <c r="G3" s="7"/>
      <c r="H3" s="90">
        <f t="shared" si="0"/>
        <v>0</v>
      </c>
      <c r="I3" s="7"/>
    </row>
    <row r="4" spans="1:9">
      <c r="A4" s="84">
        <f>ROW()-1</f>
        <v>3</v>
      </c>
      <c r="B4" s="89" t="s">
        <v>18</v>
      </c>
      <c r="C4" s="7">
        <f>功能测试!F64</f>
        <v>40</v>
      </c>
      <c r="D4" s="7">
        <f>功能测试!E64</f>
        <v>0</v>
      </c>
      <c r="E4" s="7"/>
      <c r="F4" s="7"/>
      <c r="G4" s="7"/>
      <c r="H4" s="90">
        <f t="shared" si="0"/>
        <v>0</v>
      </c>
      <c r="I4" s="7"/>
    </row>
    <row r="5" spans="1:9">
      <c r="A5" s="84">
        <f>ROW()-1</f>
        <v>4</v>
      </c>
      <c r="B5" s="89" t="s">
        <v>19</v>
      </c>
      <c r="C5" s="7">
        <f>异常测试!F31</f>
        <v>14</v>
      </c>
      <c r="D5" s="7">
        <f>异常测试!E31</f>
        <v>0</v>
      </c>
      <c r="E5" s="7"/>
      <c r="F5" s="7"/>
      <c r="G5" s="7"/>
      <c r="H5" s="90">
        <f t="shared" si="0"/>
        <v>0</v>
      </c>
      <c r="I5" s="7"/>
    </row>
    <row r="6" ht="16.2" spans="1:10">
      <c r="A6" s="16" t="s">
        <v>20</v>
      </c>
      <c r="B6" s="16">
        <f>COUNTA(B2:B5)</f>
        <v>4</v>
      </c>
      <c r="C6" s="16">
        <f>SUM(C2:C5)</f>
        <v>86</v>
      </c>
      <c r="D6" s="16">
        <f>SUM(D2:D5)</f>
        <v>0</v>
      </c>
      <c r="E6" s="16">
        <f>SUM(E2:E5)</f>
        <v>0</v>
      </c>
      <c r="F6" s="16">
        <f>SUM(F2:F5)</f>
        <v>0</v>
      </c>
      <c r="G6" s="16">
        <f>SUM(G2:G5)</f>
        <v>0</v>
      </c>
      <c r="H6" s="90">
        <f t="shared" si="0"/>
        <v>0</v>
      </c>
      <c r="I6" s="16"/>
      <c r="J6" s="20"/>
    </row>
    <row r="7" spans="1:9">
      <c r="A7" s="91"/>
      <c r="B7" s="92"/>
      <c r="C7" s="91"/>
      <c r="D7" s="91"/>
      <c r="E7" s="91"/>
      <c r="F7" s="91"/>
      <c r="G7" s="91"/>
      <c r="H7" s="93"/>
      <c r="I7" s="91"/>
    </row>
  </sheetData>
  <autoFilter xmlns:etc="http://www.wps.cn/officeDocument/2017/etCustomData" ref="A1:I6" etc:filterBottomFollowUsedRange="0">
    <extLst/>
  </autoFilter>
  <conditionalFormatting sqref="H6">
    <cfRule type="dataBar" priority="1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{7249ac2b-89d1-48f6-88c2-36c71eafa7c3}</x14:id>
        </ext>
      </extLst>
    </cfRule>
  </conditionalFormatting>
  <conditionalFormatting sqref="H2:H6">
    <cfRule type="dataBar" priority="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{70786417-0588-480b-b42b-737125e1ad84}</x14:id>
        </ext>
      </extLst>
    </cfRule>
  </conditionalFormatting>
  <pageMargins left="0.7" right="0.7" top="0.75" bottom="0.75" header="0.3" footer="0.3"/>
  <headerFooter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7249ac2b-89d1-48f6-88c2-36c71eafa7c3}">
            <x14:dataBar minLength="0" maxLength="100" border="1" negativeBarBorderColorSameAsPositive="0">
              <x14:cfvo type="autoMin"/>
              <x14:cfvo type="autoMax"/>
              <x14:borderColor rgb="FFFFB628"/>
              <x14:negativeFillColor rgb="FFFF0000"/>
              <x14:negativeBorderColor rgb="FFFF0000"/>
              <x14:axisColor rgb="FF000000"/>
            </x14:dataBar>
          </x14:cfRule>
          <xm:sqref>H6</xm:sqref>
        </x14:conditionalFormatting>
        <x14:conditionalFormatting xmlns:xm="http://schemas.microsoft.com/office/excel/2006/main">
          <x14:cfRule type="dataBar" id="{70786417-0588-480b-b42b-737125e1ad84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H2:H6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workbookViewId="0">
      <pane ySplit="1" topLeftCell="A2" activePane="bottomLeft" state="frozen"/>
      <selection/>
      <selection pane="bottomLeft" activeCell="C38" sqref="C38"/>
    </sheetView>
  </sheetViews>
  <sheetFormatPr defaultColWidth="8.87962962962963" defaultRowHeight="15.6" outlineLevelCol="6"/>
  <cols>
    <col min="1" max="1" width="10" style="1" customWidth="1"/>
    <col min="2" max="2" width="22.5" style="1" customWidth="1"/>
    <col min="3" max="3" width="27.5" style="1" customWidth="1"/>
    <col min="4" max="4" width="14" style="1" customWidth="1"/>
    <col min="5" max="5" width="13.8796296296296" style="1" customWidth="1"/>
    <col min="6" max="6" width="8.87962962962963" style="1"/>
    <col min="7" max="7" width="20.6296296296296" style="1" customWidth="1"/>
    <col min="8" max="16384" width="8.87962962962963" style="1"/>
  </cols>
  <sheetData>
    <row r="1" ht="16.2" spans="1:7">
      <c r="A1" s="83" t="s">
        <v>5</v>
      </c>
      <c r="B1" s="83" t="s">
        <v>21</v>
      </c>
      <c r="C1" s="83" t="s">
        <v>22</v>
      </c>
      <c r="D1" s="83" t="s">
        <v>23</v>
      </c>
      <c r="E1" s="83" t="s">
        <v>15</v>
      </c>
      <c r="G1" s="83" t="s">
        <v>24</v>
      </c>
    </row>
    <row r="2" spans="1:7">
      <c r="A2" s="84">
        <f>ROW()-1</f>
        <v>1</v>
      </c>
      <c r="B2" s="84" t="s">
        <v>25</v>
      </c>
      <c r="C2" s="7" t="s">
        <v>26</v>
      </c>
      <c r="D2" s="7"/>
      <c r="E2" s="7"/>
      <c r="G2" s="7" t="s">
        <v>27</v>
      </c>
    </row>
    <row r="3" spans="1:7">
      <c r="A3" s="84">
        <f t="shared" ref="A3:A23" si="0">ROW()-1</f>
        <v>2</v>
      </c>
      <c r="B3" s="84" t="s">
        <v>28</v>
      </c>
      <c r="C3" s="7"/>
      <c r="D3" s="7"/>
      <c r="E3" s="7"/>
      <c r="G3" s="7" t="s">
        <v>29</v>
      </c>
    </row>
    <row r="4" spans="1:7">
      <c r="A4" s="84">
        <f t="shared" si="0"/>
        <v>3</v>
      </c>
      <c r="B4" s="84" t="s">
        <v>30</v>
      </c>
      <c r="C4" s="7"/>
      <c r="D4" s="11"/>
      <c r="E4" s="11"/>
      <c r="G4" s="7" t="s">
        <v>31</v>
      </c>
    </row>
    <row r="5" spans="1:7">
      <c r="A5" s="84">
        <f t="shared" si="0"/>
        <v>4</v>
      </c>
      <c r="B5" s="84" t="s">
        <v>32</v>
      </c>
      <c r="C5" s="7"/>
      <c r="D5" s="7"/>
      <c r="E5" s="7"/>
      <c r="G5" s="7" t="s">
        <v>33</v>
      </c>
    </row>
    <row r="6" spans="1:7">
      <c r="A6" s="84">
        <f t="shared" si="0"/>
        <v>5</v>
      </c>
      <c r="B6" s="84" t="s">
        <v>34</v>
      </c>
      <c r="C6" s="7"/>
      <c r="D6" s="7"/>
      <c r="E6" s="7"/>
      <c r="G6" s="7" t="s">
        <v>35</v>
      </c>
    </row>
    <row r="7" spans="1:7">
      <c r="A7" s="84">
        <f t="shared" si="0"/>
        <v>6</v>
      </c>
      <c r="B7" s="84" t="s">
        <v>36</v>
      </c>
      <c r="C7" s="7"/>
      <c r="D7" s="7"/>
      <c r="E7" s="7"/>
      <c r="G7" s="7" t="s">
        <v>37</v>
      </c>
    </row>
    <row r="8" spans="1:7">
      <c r="A8" s="84">
        <f t="shared" si="0"/>
        <v>7</v>
      </c>
      <c r="B8" s="84" t="s">
        <v>38</v>
      </c>
      <c r="C8" s="7"/>
      <c r="D8" s="7"/>
      <c r="E8" s="7"/>
      <c r="G8" s="7" t="s">
        <v>39</v>
      </c>
    </row>
    <row r="9" spans="1:7">
      <c r="A9" s="84">
        <f t="shared" si="0"/>
        <v>8</v>
      </c>
      <c r="B9" s="84" t="s">
        <v>40</v>
      </c>
      <c r="C9" s="7"/>
      <c r="D9" s="7"/>
      <c r="E9" s="7"/>
      <c r="G9" s="7" t="s">
        <v>41</v>
      </c>
    </row>
    <row r="10" spans="1:7">
      <c r="A10" s="84">
        <f t="shared" si="0"/>
        <v>9</v>
      </c>
      <c r="B10" s="84" t="s">
        <v>42</v>
      </c>
      <c r="C10" s="7"/>
      <c r="D10" s="7"/>
      <c r="E10" s="7"/>
      <c r="G10" s="7" t="s">
        <v>43</v>
      </c>
    </row>
    <row r="11" spans="1:7">
      <c r="A11" s="84">
        <f t="shared" si="0"/>
        <v>10</v>
      </c>
      <c r="B11" s="84" t="s">
        <v>44</v>
      </c>
      <c r="C11" s="7"/>
      <c r="D11" s="7"/>
      <c r="E11" s="7"/>
      <c r="G11" s="7" t="s">
        <v>45</v>
      </c>
    </row>
    <row r="12" spans="1:7">
      <c r="A12" s="84">
        <f t="shared" si="0"/>
        <v>11</v>
      </c>
      <c r="B12" s="84" t="s">
        <v>46</v>
      </c>
      <c r="C12" s="7"/>
      <c r="D12" s="7"/>
      <c r="E12" s="7"/>
      <c r="G12" s="7" t="s">
        <v>47</v>
      </c>
    </row>
    <row r="13" spans="1:5">
      <c r="A13" s="84">
        <f t="shared" si="0"/>
        <v>12</v>
      </c>
      <c r="B13" s="84" t="s">
        <v>48</v>
      </c>
      <c r="C13" s="7"/>
      <c r="D13" s="7"/>
      <c r="E13" s="7"/>
    </row>
    <row r="14" spans="1:5">
      <c r="A14" s="84">
        <f t="shared" si="0"/>
        <v>13</v>
      </c>
      <c r="B14" s="84" t="s">
        <v>49</v>
      </c>
      <c r="C14" s="7"/>
      <c r="D14" s="7"/>
      <c r="E14" s="7"/>
    </row>
    <row r="15" spans="1:5">
      <c r="A15" s="84">
        <f t="shared" si="0"/>
        <v>14</v>
      </c>
      <c r="B15" s="84" t="s">
        <v>50</v>
      </c>
      <c r="C15" s="9"/>
      <c r="D15" s="9"/>
      <c r="E15" s="7"/>
    </row>
    <row r="16" spans="1:5">
      <c r="A16" s="84">
        <f t="shared" si="0"/>
        <v>15</v>
      </c>
      <c r="B16" s="84" t="s">
        <v>51</v>
      </c>
      <c r="C16" s="7"/>
      <c r="D16" s="7"/>
      <c r="E16" s="7"/>
    </row>
    <row r="17" spans="1:5">
      <c r="A17" s="84">
        <f t="shared" si="0"/>
        <v>16</v>
      </c>
      <c r="B17" s="84" t="s">
        <v>52</v>
      </c>
      <c r="C17" s="7"/>
      <c r="D17" s="7"/>
      <c r="E17" s="7"/>
    </row>
    <row r="18" spans="1:5">
      <c r="A18" s="84">
        <f t="shared" si="0"/>
        <v>17</v>
      </c>
      <c r="B18" s="84" t="s">
        <v>53</v>
      </c>
      <c r="C18" s="7"/>
      <c r="D18" s="7"/>
      <c r="E18" s="7"/>
    </row>
    <row r="19" spans="1:5">
      <c r="A19" s="84">
        <f t="shared" si="0"/>
        <v>18</v>
      </c>
      <c r="B19" s="84" t="s">
        <v>54</v>
      </c>
      <c r="C19" s="7"/>
      <c r="D19" s="7"/>
      <c r="E19" s="7"/>
    </row>
    <row r="20" spans="1:5">
      <c r="A20" s="84">
        <f t="shared" si="0"/>
        <v>19</v>
      </c>
      <c r="B20" s="84" t="s">
        <v>55</v>
      </c>
      <c r="C20" s="7"/>
      <c r="D20" s="7"/>
      <c r="E20" s="7"/>
    </row>
    <row r="21" spans="1:5">
      <c r="A21" s="84">
        <f t="shared" si="0"/>
        <v>20</v>
      </c>
      <c r="B21" s="84" t="s">
        <v>56</v>
      </c>
      <c r="C21" s="7"/>
      <c r="D21" s="7"/>
      <c r="E21" s="7"/>
    </row>
    <row r="22" spans="1:5">
      <c r="A22" s="84">
        <f t="shared" si="0"/>
        <v>21</v>
      </c>
      <c r="B22" s="84" t="s">
        <v>57</v>
      </c>
      <c r="C22" s="7"/>
      <c r="D22" s="7"/>
      <c r="E22" s="7"/>
    </row>
    <row r="23" spans="1:5">
      <c r="A23" s="84">
        <f t="shared" si="0"/>
        <v>22</v>
      </c>
      <c r="B23" s="84" t="s">
        <v>58</v>
      </c>
      <c r="C23" s="7"/>
      <c r="D23" s="7"/>
      <c r="E23" s="7"/>
    </row>
    <row r="24" ht="16.2" spans="1:6">
      <c r="A24" s="16" t="s">
        <v>20</v>
      </c>
      <c r="B24" s="16">
        <f>COUNTA(B2:B23)</f>
        <v>22</v>
      </c>
      <c r="C24" s="16">
        <f>COUNTA(C2:C23)</f>
        <v>1</v>
      </c>
      <c r="D24" s="16"/>
      <c r="E24" s="16"/>
      <c r="F24" s="20"/>
    </row>
  </sheetData>
  <autoFilter xmlns:etc="http://www.wps.cn/officeDocument/2017/etCustomData" ref="A1:E24" etc:filterBottomFollowUsedRange="0">
    <extLst/>
  </autoFilter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pane ySplit="1" topLeftCell="A32" activePane="bottomLeft" state="frozen"/>
      <selection/>
      <selection pane="bottomLeft" activeCell="G46" sqref="G46"/>
    </sheetView>
  </sheetViews>
  <sheetFormatPr defaultColWidth="8.87962962962963" defaultRowHeight="15.6"/>
  <cols>
    <col min="1" max="1" width="18.75" style="75" customWidth="1"/>
    <col min="2" max="2" width="18.75" style="76" customWidth="1"/>
    <col min="3" max="3" width="18.75" style="63" customWidth="1"/>
    <col min="4" max="4" width="18.75" style="76" customWidth="1"/>
    <col min="5" max="5" width="5.5" style="1" customWidth="1"/>
    <col min="6" max="6" width="28.25" style="1" customWidth="1"/>
    <col min="7" max="7" width="35.25" style="1" customWidth="1"/>
    <col min="8" max="9" width="9.5" style="1" customWidth="1"/>
    <col min="10" max="10" width="15.3796296296296" style="1" customWidth="1"/>
    <col min="11" max="11" width="5.5" style="1" customWidth="1"/>
    <col min="12" max="16384" width="8.87962962962963" style="1"/>
  </cols>
  <sheetData>
    <row r="1" s="74" customFormat="1" ht="16.2" spans="1:11">
      <c r="A1" s="77" t="s">
        <v>59</v>
      </c>
      <c r="B1" s="78"/>
      <c r="C1" s="77" t="s">
        <v>60</v>
      </c>
      <c r="D1" s="79"/>
      <c r="E1" s="31" t="s">
        <v>5</v>
      </c>
      <c r="F1" s="31" t="s">
        <v>61</v>
      </c>
      <c r="G1" s="31" t="s">
        <v>62</v>
      </c>
      <c r="H1" s="31" t="s">
        <v>63</v>
      </c>
      <c r="I1" s="31" t="s">
        <v>64</v>
      </c>
      <c r="J1" s="31" t="s">
        <v>65</v>
      </c>
      <c r="K1" s="31" t="s">
        <v>15</v>
      </c>
    </row>
    <row r="2" spans="3:11">
      <c r="C2" s="63" t="s">
        <v>66</v>
      </c>
      <c r="D2" s="64"/>
      <c r="E2" s="8">
        <v>1</v>
      </c>
      <c r="F2" s="14" t="s">
        <v>67</v>
      </c>
      <c r="G2" s="7"/>
      <c r="H2" s="8"/>
      <c r="I2" s="8" t="s">
        <v>68</v>
      </c>
      <c r="J2" s="8"/>
      <c r="K2" s="8"/>
    </row>
    <row r="3" spans="4:11">
      <c r="D3" s="64"/>
      <c r="E3" s="10"/>
      <c r="F3" s="42"/>
      <c r="G3" s="7"/>
      <c r="H3" s="10"/>
      <c r="I3" s="10"/>
      <c r="J3" s="10"/>
      <c r="K3" s="10"/>
    </row>
    <row r="4" spans="2:11">
      <c r="B4" s="76" t="s">
        <v>69</v>
      </c>
      <c r="D4" s="64"/>
      <c r="E4" s="11"/>
      <c r="F4" s="15"/>
      <c r="G4" s="7"/>
      <c r="H4" s="11"/>
      <c r="I4" s="11"/>
      <c r="J4" s="11"/>
      <c r="K4" s="11"/>
    </row>
    <row r="5" spans="3:11">
      <c r="C5" s="63" t="s">
        <v>70</v>
      </c>
      <c r="D5" s="64"/>
      <c r="E5" s="8">
        <v>2</v>
      </c>
      <c r="F5" s="14" t="s">
        <v>71</v>
      </c>
      <c r="G5" s="7"/>
      <c r="H5" s="8"/>
      <c r="I5" s="8" t="s">
        <v>68</v>
      </c>
      <c r="J5" s="8"/>
      <c r="K5" s="8"/>
    </row>
    <row r="6" spans="4:11">
      <c r="D6" s="64"/>
      <c r="E6" s="10"/>
      <c r="F6" s="42"/>
      <c r="G6" s="7"/>
      <c r="H6" s="10"/>
      <c r="I6" s="10"/>
      <c r="J6" s="10"/>
      <c r="K6" s="10"/>
    </row>
    <row r="7" spans="2:11">
      <c r="B7" s="76" t="s">
        <v>72</v>
      </c>
      <c r="D7" s="64"/>
      <c r="E7" s="11"/>
      <c r="F7" s="15"/>
      <c r="G7" s="7"/>
      <c r="H7" s="11"/>
      <c r="I7" s="11"/>
      <c r="J7" s="11"/>
      <c r="K7" s="11"/>
    </row>
    <row r="8" spans="3:11">
      <c r="C8" s="63" t="s">
        <v>73</v>
      </c>
      <c r="D8" s="64"/>
      <c r="E8" s="8">
        <v>3</v>
      </c>
      <c r="F8" s="80" t="s">
        <v>74</v>
      </c>
      <c r="G8" s="7"/>
      <c r="H8" s="8"/>
      <c r="I8" s="8" t="s">
        <v>68</v>
      </c>
      <c r="J8" s="8"/>
      <c r="K8" s="8"/>
    </row>
    <row r="9" spans="4:11">
      <c r="D9" s="64"/>
      <c r="E9" s="10"/>
      <c r="F9" s="81"/>
      <c r="G9" s="7"/>
      <c r="H9" s="10"/>
      <c r="I9" s="10"/>
      <c r="J9" s="10"/>
      <c r="K9" s="10"/>
    </row>
    <row r="10" spans="2:11">
      <c r="B10" s="76" t="s">
        <v>75</v>
      </c>
      <c r="D10" s="64"/>
      <c r="E10" s="11"/>
      <c r="F10" s="82"/>
      <c r="G10" s="7"/>
      <c r="H10" s="11"/>
      <c r="I10" s="11"/>
      <c r="J10" s="11"/>
      <c r="K10" s="11"/>
    </row>
    <row r="11" spans="3:11">
      <c r="C11" s="63" t="s">
        <v>76</v>
      </c>
      <c r="D11" s="64"/>
      <c r="E11" s="8">
        <v>4</v>
      </c>
      <c r="F11" s="14" t="s">
        <v>77</v>
      </c>
      <c r="G11" s="7"/>
      <c r="H11" s="8"/>
      <c r="I11" s="8" t="s">
        <v>68</v>
      </c>
      <c r="J11" s="8"/>
      <c r="K11" s="8"/>
    </row>
    <row r="12" spans="4:11">
      <c r="D12" s="64"/>
      <c r="E12" s="10"/>
      <c r="F12" s="42"/>
      <c r="G12" s="7"/>
      <c r="H12" s="10"/>
      <c r="I12" s="10"/>
      <c r="J12" s="10"/>
      <c r="K12" s="10"/>
    </row>
    <row r="13" spans="2:11">
      <c r="B13" s="76" t="s">
        <v>78</v>
      </c>
      <c r="D13" s="64"/>
      <c r="E13" s="11"/>
      <c r="F13" s="15"/>
      <c r="G13" s="7"/>
      <c r="H13" s="11"/>
      <c r="I13" s="11"/>
      <c r="J13" s="11"/>
      <c r="K13" s="11"/>
    </row>
    <row r="14" spans="3:11">
      <c r="C14" s="63" t="s">
        <v>79</v>
      </c>
      <c r="D14" s="64"/>
      <c r="E14" s="8">
        <v>5</v>
      </c>
      <c r="F14" s="14" t="s">
        <v>80</v>
      </c>
      <c r="G14" s="8" t="s">
        <v>81</v>
      </c>
      <c r="H14" s="8"/>
      <c r="I14" s="8" t="s">
        <v>68</v>
      </c>
      <c r="J14" s="8"/>
      <c r="K14" s="8"/>
    </row>
    <row r="15" spans="4:11">
      <c r="D15" s="64"/>
      <c r="E15" s="10"/>
      <c r="F15" s="42"/>
      <c r="G15" s="10"/>
      <c r="H15" s="10"/>
      <c r="I15" s="10"/>
      <c r="J15" s="10"/>
      <c r="K15" s="10"/>
    </row>
    <row r="16" spans="2:11">
      <c r="B16" s="76" t="s">
        <v>82</v>
      </c>
      <c r="D16" s="64"/>
      <c r="E16" s="11"/>
      <c r="F16" s="15"/>
      <c r="G16" s="11"/>
      <c r="H16" s="11"/>
      <c r="I16" s="11"/>
      <c r="J16" s="11"/>
      <c r="K16" s="11"/>
    </row>
    <row r="17" spans="3:11">
      <c r="C17" s="63" t="s">
        <v>83</v>
      </c>
      <c r="D17" s="64"/>
      <c r="E17" s="8">
        <v>6</v>
      </c>
      <c r="F17" s="14" t="s">
        <v>84</v>
      </c>
      <c r="G17" s="7"/>
      <c r="H17" s="8"/>
      <c r="I17" s="8" t="s">
        <v>68</v>
      </c>
      <c r="J17" s="8"/>
      <c r="K17" s="8"/>
    </row>
    <row r="18" spans="4:11">
      <c r="D18" s="64"/>
      <c r="E18" s="10"/>
      <c r="F18" s="42"/>
      <c r="G18" s="7"/>
      <c r="H18" s="10"/>
      <c r="I18" s="10"/>
      <c r="J18" s="10"/>
      <c r="K18" s="10"/>
    </row>
    <row r="19" spans="2:11">
      <c r="B19" s="76" t="s">
        <v>82</v>
      </c>
      <c r="D19" s="64"/>
      <c r="E19" s="11"/>
      <c r="F19" s="15"/>
      <c r="G19" s="7"/>
      <c r="H19" s="11"/>
      <c r="I19" s="11"/>
      <c r="J19" s="11"/>
      <c r="K19" s="11"/>
    </row>
    <row r="20" spans="3:11">
      <c r="C20" s="63" t="s">
        <v>85</v>
      </c>
      <c r="D20" s="64"/>
      <c r="E20" s="8">
        <v>7</v>
      </c>
      <c r="F20" s="14" t="s">
        <v>86</v>
      </c>
      <c r="G20" s="7"/>
      <c r="H20" s="8"/>
      <c r="I20" s="8" t="s">
        <v>68</v>
      </c>
      <c r="J20" s="8"/>
      <c r="K20" s="8"/>
    </row>
    <row r="21" spans="4:11">
      <c r="D21" s="64"/>
      <c r="E21" s="10"/>
      <c r="F21" s="42"/>
      <c r="G21" s="7"/>
      <c r="H21" s="10"/>
      <c r="I21" s="10"/>
      <c r="J21" s="10"/>
      <c r="K21" s="10"/>
    </row>
    <row r="22" spans="2:11">
      <c r="B22" s="76" t="s">
        <v>78</v>
      </c>
      <c r="D22" s="64"/>
      <c r="E22" s="11"/>
      <c r="F22" s="15"/>
      <c r="G22" s="7"/>
      <c r="H22" s="11"/>
      <c r="I22" s="11"/>
      <c r="J22" s="11"/>
      <c r="K22" s="11"/>
    </row>
    <row r="23" spans="3:11">
      <c r="C23" s="63" t="s">
        <v>87</v>
      </c>
      <c r="D23" s="64"/>
      <c r="E23" s="8">
        <v>8</v>
      </c>
      <c r="F23" s="14" t="s">
        <v>88</v>
      </c>
      <c r="G23" s="7"/>
      <c r="H23" s="8"/>
      <c r="I23" s="8" t="s">
        <v>68</v>
      </c>
      <c r="J23" s="8"/>
      <c r="K23" s="8"/>
    </row>
    <row r="24" spans="4:11">
      <c r="D24" s="64"/>
      <c r="E24" s="10"/>
      <c r="F24" s="42"/>
      <c r="G24" s="7"/>
      <c r="H24" s="10"/>
      <c r="I24" s="10"/>
      <c r="J24" s="10"/>
      <c r="K24" s="10"/>
    </row>
    <row r="25" spans="2:11">
      <c r="B25" s="76" t="s">
        <v>75</v>
      </c>
      <c r="D25" s="64"/>
      <c r="E25" s="11"/>
      <c r="F25" s="15"/>
      <c r="G25" s="7"/>
      <c r="H25" s="11"/>
      <c r="I25" s="11"/>
      <c r="J25" s="11"/>
      <c r="K25" s="11"/>
    </row>
    <row r="26" spans="3:11">
      <c r="C26" s="63" t="s">
        <v>89</v>
      </c>
      <c r="D26" s="64"/>
      <c r="E26" s="8">
        <v>9</v>
      </c>
      <c r="F26" s="14" t="s">
        <v>90</v>
      </c>
      <c r="G26" s="7"/>
      <c r="H26" s="8"/>
      <c r="I26" s="8" t="s">
        <v>68</v>
      </c>
      <c r="J26" s="8"/>
      <c r="K26" s="8"/>
    </row>
    <row r="27" spans="4:11">
      <c r="D27" s="64"/>
      <c r="E27" s="10"/>
      <c r="F27" s="42"/>
      <c r="G27" s="7"/>
      <c r="H27" s="10"/>
      <c r="I27" s="10"/>
      <c r="J27" s="10"/>
      <c r="K27" s="10"/>
    </row>
    <row r="28" spans="2:11">
      <c r="B28" s="76" t="s">
        <v>91</v>
      </c>
      <c r="D28" s="64"/>
      <c r="E28" s="11"/>
      <c r="F28" s="15"/>
      <c r="G28" s="7"/>
      <c r="H28" s="11"/>
      <c r="I28" s="11"/>
      <c r="J28" s="11"/>
      <c r="K28" s="11"/>
    </row>
    <row r="29" spans="3:11">
      <c r="C29" s="63" t="s">
        <v>92</v>
      </c>
      <c r="D29" s="64"/>
      <c r="E29" s="8">
        <v>10</v>
      </c>
      <c r="F29" s="14" t="s">
        <v>93</v>
      </c>
      <c r="G29" s="8" t="s">
        <v>94</v>
      </c>
      <c r="H29" s="8"/>
      <c r="I29" s="8" t="s">
        <v>68</v>
      </c>
      <c r="J29" s="8"/>
      <c r="K29" s="8">
        <v>16</v>
      </c>
    </row>
    <row r="30" spans="4:11">
      <c r="D30" s="64"/>
      <c r="E30" s="10"/>
      <c r="F30" s="42"/>
      <c r="G30" s="10"/>
      <c r="H30" s="10"/>
      <c r="I30" s="10"/>
      <c r="J30" s="10"/>
      <c r="K30" s="10"/>
    </row>
    <row r="31" spans="2:11">
      <c r="B31" s="76" t="s">
        <v>91</v>
      </c>
      <c r="D31" s="64"/>
      <c r="E31" s="11"/>
      <c r="F31" s="15"/>
      <c r="G31" s="11"/>
      <c r="H31" s="11"/>
      <c r="I31" s="11"/>
      <c r="J31" s="11"/>
      <c r="K31" s="11"/>
    </row>
    <row r="32" spans="3:11">
      <c r="C32" s="63" t="s">
        <v>95</v>
      </c>
      <c r="D32" s="64"/>
      <c r="E32" s="8">
        <v>11</v>
      </c>
      <c r="F32" s="14" t="s">
        <v>96</v>
      </c>
      <c r="G32" s="7"/>
      <c r="H32" s="8"/>
      <c r="I32" s="8" t="s">
        <v>97</v>
      </c>
      <c r="J32" s="8"/>
      <c r="K32" s="8"/>
    </row>
    <row r="33" spans="4:11">
      <c r="D33" s="64"/>
      <c r="E33" s="10"/>
      <c r="F33" s="42"/>
      <c r="G33" s="7"/>
      <c r="H33" s="10"/>
      <c r="I33" s="10"/>
      <c r="J33" s="10"/>
      <c r="K33" s="10"/>
    </row>
    <row r="34" spans="2:11">
      <c r="B34" s="76" t="s">
        <v>98</v>
      </c>
      <c r="D34" s="64"/>
      <c r="E34" s="11"/>
      <c r="F34" s="15"/>
      <c r="G34" s="7"/>
      <c r="H34" s="11"/>
      <c r="I34" s="11"/>
      <c r="J34" s="11"/>
      <c r="K34" s="11"/>
    </row>
    <row r="35" spans="3:11">
      <c r="C35" s="63" t="s">
        <v>99</v>
      </c>
      <c r="D35" s="64"/>
      <c r="E35" s="8">
        <v>12</v>
      </c>
      <c r="F35" s="14" t="s">
        <v>100</v>
      </c>
      <c r="G35" s="7"/>
      <c r="H35" s="8"/>
      <c r="I35" s="8" t="s">
        <v>97</v>
      </c>
      <c r="J35" s="8"/>
      <c r="K35" s="8"/>
    </row>
    <row r="36" spans="4:11">
      <c r="D36" s="64"/>
      <c r="E36" s="10"/>
      <c r="F36" s="42"/>
      <c r="G36" s="7"/>
      <c r="H36" s="10"/>
      <c r="I36" s="10"/>
      <c r="J36" s="10"/>
      <c r="K36" s="10"/>
    </row>
    <row r="37" spans="2:11">
      <c r="B37" s="76" t="s">
        <v>101</v>
      </c>
      <c r="D37" s="64"/>
      <c r="E37" s="11"/>
      <c r="F37" s="15"/>
      <c r="G37" s="7"/>
      <c r="H37" s="11"/>
      <c r="I37" s="11"/>
      <c r="J37" s="11"/>
      <c r="K37" s="11"/>
    </row>
    <row r="38" ht="16.2" spans="4:12">
      <c r="D38" s="64"/>
      <c r="E38" s="16" t="s">
        <v>20</v>
      </c>
      <c r="F38" s="16">
        <f>COUNTIFS(F2:F36,"*")</f>
        <v>12</v>
      </c>
      <c r="G38" s="16"/>
      <c r="H38" s="16">
        <f>COUNTIFS(H2:H37,"OK")</f>
        <v>0</v>
      </c>
      <c r="I38" s="16">
        <f>COUNTIFS(I2:I37,"Y")</f>
        <v>10</v>
      </c>
      <c r="J38" s="16"/>
      <c r="K38" s="16"/>
      <c r="L38" s="20"/>
    </row>
  </sheetData>
  <mergeCells count="76">
    <mergeCell ref="A1:B1"/>
    <mergeCell ref="C1:D1"/>
    <mergeCell ref="E2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5:E37"/>
    <mergeCell ref="F2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5:F37"/>
    <mergeCell ref="G14:G16"/>
    <mergeCell ref="G29:G31"/>
    <mergeCell ref="H2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2:H34"/>
    <mergeCell ref="H35:H37"/>
    <mergeCell ref="I2:I4"/>
    <mergeCell ref="I5:I7"/>
    <mergeCell ref="I8:I10"/>
    <mergeCell ref="I11:I13"/>
    <mergeCell ref="I14:I16"/>
    <mergeCell ref="I17:I19"/>
    <mergeCell ref="I20:I22"/>
    <mergeCell ref="I23:I25"/>
    <mergeCell ref="I26:I28"/>
    <mergeCell ref="I29:I31"/>
    <mergeCell ref="I32:I34"/>
    <mergeCell ref="I35:I37"/>
    <mergeCell ref="J2:J4"/>
    <mergeCell ref="J5:J7"/>
    <mergeCell ref="J8:J10"/>
    <mergeCell ref="J11:J13"/>
    <mergeCell ref="J14:J16"/>
    <mergeCell ref="J17:J19"/>
    <mergeCell ref="J20:J22"/>
    <mergeCell ref="J23:J25"/>
    <mergeCell ref="J26:J28"/>
    <mergeCell ref="J29:J31"/>
    <mergeCell ref="J32:J34"/>
    <mergeCell ref="J35:J37"/>
    <mergeCell ref="K2:K4"/>
    <mergeCell ref="K5:K7"/>
    <mergeCell ref="K8:K10"/>
    <mergeCell ref="K11:K13"/>
    <mergeCell ref="K14:K16"/>
    <mergeCell ref="K17:K19"/>
    <mergeCell ref="K20:K22"/>
    <mergeCell ref="K23:K25"/>
    <mergeCell ref="K26:K28"/>
    <mergeCell ref="K29:K31"/>
    <mergeCell ref="K32:K34"/>
    <mergeCell ref="K35:K37"/>
  </mergeCells>
  <dataValidations count="1">
    <dataValidation type="list" allowBlank="1" showInputMessage="1" showErrorMessage="1" sqref="H35 H2:H32">
      <formula1>"OK,NG"</formula1>
    </dataValidation>
  </dataValidations>
  <pageMargins left="0.7" right="0.7" top="0.75" bottom="0.75" header="0.3" footer="0.3"/>
  <pageSetup paperSize="9" orientation="portrait"/>
  <headerFooter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1"/>
  <sheetViews>
    <sheetView tabSelected="1" workbookViewId="0">
      <pane ySplit="1" topLeftCell="A2" activePane="bottomLeft" state="frozen"/>
      <selection/>
      <selection pane="bottomLeft" activeCell="F62" sqref="F62:F64"/>
    </sheetView>
  </sheetViews>
  <sheetFormatPr defaultColWidth="9" defaultRowHeight="15.6"/>
  <cols>
    <col min="1" max="1" width="18.75" style="25" customWidth="1"/>
    <col min="2" max="2" width="18.75" style="26" customWidth="1"/>
    <col min="3" max="3" width="18.75" style="27" customWidth="1"/>
    <col min="4" max="4" width="18.75" style="28" customWidth="1"/>
    <col min="5" max="5" width="5.5" style="25" customWidth="1"/>
    <col min="6" max="6" width="23.1296296296296" style="25" customWidth="1"/>
    <col min="7" max="7" width="32" style="25" customWidth="1"/>
    <col min="8" max="8" width="12.3796296296296" style="25" customWidth="1"/>
    <col min="9" max="9" width="9.5" style="25" customWidth="1"/>
    <col min="10" max="10" width="15.3796296296296" style="25" customWidth="1"/>
    <col min="11" max="11" width="21.8796296296296" style="29" customWidth="1"/>
    <col min="12" max="16384" width="9" style="25"/>
  </cols>
  <sheetData>
    <row r="1" s="24" customFormat="1" ht="16.2" spans="1:11">
      <c r="A1" s="30" t="s">
        <v>59</v>
      </c>
      <c r="B1" s="30"/>
      <c r="C1" s="30" t="s">
        <v>60</v>
      </c>
      <c r="D1" s="30"/>
      <c r="E1" s="31" t="s">
        <v>5</v>
      </c>
      <c r="F1" s="31" t="s">
        <v>61</v>
      </c>
      <c r="G1" s="31" t="s">
        <v>62</v>
      </c>
      <c r="H1" s="31" t="s">
        <v>63</v>
      </c>
      <c r="I1" s="31" t="s">
        <v>64</v>
      </c>
      <c r="J1" s="31" t="s">
        <v>65</v>
      </c>
      <c r="K1" s="31" t="s">
        <v>15</v>
      </c>
    </row>
    <row r="2" ht="16.2" spans="2:11">
      <c r="B2" s="26" t="s">
        <v>102</v>
      </c>
      <c r="D2" s="32"/>
      <c r="E2" s="33">
        <v>1</v>
      </c>
      <c r="F2" s="34" t="s">
        <v>103</v>
      </c>
      <c r="G2" s="34"/>
      <c r="H2" s="8"/>
      <c r="I2" s="33" t="s">
        <v>68</v>
      </c>
      <c r="J2" s="33" t="s">
        <v>97</v>
      </c>
      <c r="K2" s="68" t="s">
        <v>104</v>
      </c>
    </row>
    <row r="3" ht="16.2" spans="4:11">
      <c r="D3" s="32"/>
      <c r="E3" s="35"/>
      <c r="F3" s="36"/>
      <c r="G3" s="35"/>
      <c r="H3" s="10"/>
      <c r="I3" s="35"/>
      <c r="J3" s="35"/>
      <c r="K3" s="69"/>
    </row>
    <row r="4" ht="18" customHeight="1" spans="3:11">
      <c r="C4" s="37" t="s">
        <v>105</v>
      </c>
      <c r="D4" s="32"/>
      <c r="E4" s="38"/>
      <c r="F4" s="39"/>
      <c r="G4" s="38"/>
      <c r="H4" s="11"/>
      <c r="I4" s="38"/>
      <c r="J4" s="38"/>
      <c r="K4" s="70"/>
    </row>
    <row r="5" spans="2:11">
      <c r="B5" s="26" t="s">
        <v>106</v>
      </c>
      <c r="E5" s="33">
        <v>2</v>
      </c>
      <c r="F5" s="14" t="s">
        <v>107</v>
      </c>
      <c r="G5" s="40" t="s">
        <v>108</v>
      </c>
      <c r="H5" s="8"/>
      <c r="I5" s="33" t="s">
        <v>68</v>
      </c>
      <c r="J5" s="33"/>
      <c r="K5" s="71"/>
    </row>
    <row r="6" spans="4:11">
      <c r="D6" s="41"/>
      <c r="E6" s="35"/>
      <c r="F6" s="42"/>
      <c r="G6" s="43"/>
      <c r="H6" s="10"/>
      <c r="I6" s="35"/>
      <c r="J6" s="35"/>
      <c r="K6" s="69"/>
    </row>
    <row r="7" spans="3:11">
      <c r="C7" s="27" t="s">
        <v>105</v>
      </c>
      <c r="D7" s="41"/>
      <c r="E7" s="35"/>
      <c r="F7" s="42"/>
      <c r="G7" s="43"/>
      <c r="H7" s="11"/>
      <c r="I7" s="35"/>
      <c r="J7" s="35"/>
      <c r="K7" s="69"/>
    </row>
    <row r="8" spans="1:11">
      <c r="A8" s="44"/>
      <c r="B8" s="45"/>
      <c r="C8" s="27" t="s">
        <v>109</v>
      </c>
      <c r="E8" s="33">
        <v>3</v>
      </c>
      <c r="F8" s="33" t="s">
        <v>110</v>
      </c>
      <c r="G8" s="33" t="s">
        <v>111</v>
      </c>
      <c r="H8" s="8"/>
      <c r="I8" s="33" t="s">
        <v>68</v>
      </c>
      <c r="J8" s="33"/>
      <c r="K8" s="71"/>
    </row>
    <row r="9" spans="1:11">
      <c r="A9" s="44"/>
      <c r="B9" s="46"/>
      <c r="E9" s="35"/>
      <c r="F9" s="35"/>
      <c r="G9" s="35"/>
      <c r="H9" s="10"/>
      <c r="I9" s="35"/>
      <c r="J9" s="35"/>
      <c r="K9" s="69"/>
    </row>
    <row r="10" spans="1:11">
      <c r="A10" s="44"/>
      <c r="B10" s="46" t="s">
        <v>112</v>
      </c>
      <c r="E10" s="35"/>
      <c r="F10" s="35"/>
      <c r="G10" s="38"/>
      <c r="H10" s="11"/>
      <c r="I10" s="35"/>
      <c r="J10" s="35"/>
      <c r="K10" s="69"/>
    </row>
    <row r="11" spans="1:11">
      <c r="A11" s="44"/>
      <c r="B11" s="45"/>
      <c r="C11" s="27" t="s">
        <v>113</v>
      </c>
      <c r="E11" s="33">
        <v>4</v>
      </c>
      <c r="F11" s="33" t="s">
        <v>114</v>
      </c>
      <c r="G11" s="33" t="s">
        <v>115</v>
      </c>
      <c r="H11" s="8"/>
      <c r="I11" s="33" t="s">
        <v>68</v>
      </c>
      <c r="J11" s="33"/>
      <c r="K11" s="71"/>
    </row>
    <row r="12" spans="1:11">
      <c r="A12" s="44"/>
      <c r="B12" s="46"/>
      <c r="E12" s="35"/>
      <c r="F12" s="35"/>
      <c r="G12" s="35"/>
      <c r="H12" s="10"/>
      <c r="I12" s="35"/>
      <c r="J12" s="35"/>
      <c r="K12" s="69"/>
    </row>
    <row r="13" spans="1:11">
      <c r="A13" s="44"/>
      <c r="B13" s="47" t="s">
        <v>116</v>
      </c>
      <c r="C13" s="48"/>
      <c r="E13" s="38"/>
      <c r="F13" s="38"/>
      <c r="G13" s="38"/>
      <c r="H13" s="11"/>
      <c r="I13" s="38"/>
      <c r="J13" s="38"/>
      <c r="K13" s="70"/>
    </row>
    <row r="14" spans="2:11">
      <c r="B14" s="46"/>
      <c r="C14" s="27" t="s">
        <v>117</v>
      </c>
      <c r="D14" s="49"/>
      <c r="E14" s="33">
        <v>5</v>
      </c>
      <c r="F14" s="14" t="s">
        <v>118</v>
      </c>
      <c r="G14" s="50" t="s">
        <v>119</v>
      </c>
      <c r="H14" s="8"/>
      <c r="I14" s="33" t="s">
        <v>68</v>
      </c>
      <c r="J14" s="33"/>
      <c r="K14" s="71"/>
    </row>
    <row r="15" spans="2:11">
      <c r="B15" s="51"/>
      <c r="C15" s="52"/>
      <c r="D15" s="49"/>
      <c r="E15" s="35"/>
      <c r="F15" s="42"/>
      <c r="G15" s="43"/>
      <c r="H15" s="10"/>
      <c r="I15" s="35"/>
      <c r="J15" s="35"/>
      <c r="K15" s="69"/>
    </row>
    <row r="16" spans="2:11">
      <c r="B16" s="45" t="s">
        <v>120</v>
      </c>
      <c r="C16" s="53"/>
      <c r="E16" s="38"/>
      <c r="F16" s="15"/>
      <c r="G16" s="54"/>
      <c r="H16" s="11"/>
      <c r="I16" s="38"/>
      <c r="J16" s="38"/>
      <c r="K16" s="70"/>
    </row>
    <row r="17" spans="2:11">
      <c r="B17" s="46"/>
      <c r="C17" s="27" t="s">
        <v>121</v>
      </c>
      <c r="D17" s="51"/>
      <c r="E17" s="33">
        <v>6</v>
      </c>
      <c r="F17" s="14" t="s">
        <v>122</v>
      </c>
      <c r="G17" s="33"/>
      <c r="H17" s="8"/>
      <c r="I17" s="33" t="s">
        <v>68</v>
      </c>
      <c r="J17" s="33"/>
      <c r="K17" s="33" t="s">
        <v>123</v>
      </c>
    </row>
    <row r="18" spans="2:11">
      <c r="B18" s="51"/>
      <c r="C18" s="52"/>
      <c r="D18" s="51"/>
      <c r="E18" s="35"/>
      <c r="F18" s="42"/>
      <c r="G18" s="35"/>
      <c r="H18" s="10"/>
      <c r="I18" s="35"/>
      <c r="J18" s="35"/>
      <c r="K18" s="35"/>
    </row>
    <row r="19" spans="2:11">
      <c r="B19" s="45" t="s">
        <v>124</v>
      </c>
      <c r="C19" s="44"/>
      <c r="D19" s="51"/>
      <c r="E19" s="35"/>
      <c r="F19" s="42"/>
      <c r="G19" s="35"/>
      <c r="H19" s="11"/>
      <c r="I19" s="35"/>
      <c r="J19" s="35"/>
      <c r="K19" s="35"/>
    </row>
    <row r="20" spans="2:11">
      <c r="B20" s="26" t="s">
        <v>125</v>
      </c>
      <c r="E20" s="33">
        <v>7</v>
      </c>
      <c r="F20" s="33" t="s">
        <v>126</v>
      </c>
      <c r="G20" s="34" t="s">
        <v>127</v>
      </c>
      <c r="H20" s="8"/>
      <c r="I20" s="33" t="s">
        <v>68</v>
      </c>
      <c r="J20" s="33"/>
      <c r="K20" s="33"/>
    </row>
    <row r="21" spans="5:11">
      <c r="E21" s="35"/>
      <c r="F21" s="35"/>
      <c r="G21" s="35"/>
      <c r="H21" s="10"/>
      <c r="I21" s="35"/>
      <c r="J21" s="35"/>
      <c r="K21" s="35"/>
    </row>
    <row r="22" spans="3:11">
      <c r="C22" s="27" t="s">
        <v>105</v>
      </c>
      <c r="E22" s="35"/>
      <c r="F22" s="35"/>
      <c r="G22" s="35"/>
      <c r="H22" s="11"/>
      <c r="I22" s="35"/>
      <c r="J22" s="35"/>
      <c r="K22" s="35"/>
    </row>
    <row r="23" spans="1:11">
      <c r="A23" s="44"/>
      <c r="B23" s="46"/>
      <c r="C23" s="27" t="s">
        <v>128</v>
      </c>
      <c r="D23" s="55"/>
      <c r="E23" s="33">
        <v>8</v>
      </c>
      <c r="F23" s="33" t="s">
        <v>129</v>
      </c>
      <c r="G23" s="50" t="s">
        <v>130</v>
      </c>
      <c r="H23" s="8"/>
      <c r="I23" s="33" t="s">
        <v>68</v>
      </c>
      <c r="J23" s="33"/>
      <c r="K23" s="33" t="s">
        <v>123</v>
      </c>
    </row>
    <row r="24" spans="1:11">
      <c r="A24" s="44"/>
      <c r="B24" s="51"/>
      <c r="C24" s="52"/>
      <c r="D24" s="51"/>
      <c r="E24" s="35"/>
      <c r="F24" s="35"/>
      <c r="G24" s="43"/>
      <c r="H24" s="10"/>
      <c r="I24" s="35"/>
      <c r="J24" s="35"/>
      <c r="K24" s="35"/>
    </row>
    <row r="25" spans="1:11">
      <c r="A25" s="44"/>
      <c r="B25" s="45" t="s">
        <v>124</v>
      </c>
      <c r="C25" s="53"/>
      <c r="D25" s="51"/>
      <c r="E25" s="35"/>
      <c r="F25" s="35"/>
      <c r="G25" s="43"/>
      <c r="H25" s="11"/>
      <c r="I25" s="35"/>
      <c r="J25" s="35"/>
      <c r="K25" s="35"/>
    </row>
    <row r="26" spans="1:11">
      <c r="A26" s="44"/>
      <c r="B26" s="26" t="s">
        <v>131</v>
      </c>
      <c r="D26" s="56"/>
      <c r="E26" s="33">
        <v>9</v>
      </c>
      <c r="F26" s="33" t="s">
        <v>132</v>
      </c>
      <c r="G26" s="33"/>
      <c r="H26" s="8"/>
      <c r="I26" s="33" t="s">
        <v>68</v>
      </c>
      <c r="J26" s="33"/>
      <c r="K26" s="33"/>
    </row>
    <row r="27" spans="1:11">
      <c r="A27" s="44"/>
      <c r="D27" s="56"/>
      <c r="E27" s="35"/>
      <c r="F27" s="35"/>
      <c r="G27" s="35"/>
      <c r="H27" s="10"/>
      <c r="I27" s="35"/>
      <c r="J27" s="35"/>
      <c r="K27" s="35"/>
    </row>
    <row r="28" spans="1:11">
      <c r="A28" s="44"/>
      <c r="C28" s="27" t="s">
        <v>105</v>
      </c>
      <c r="D28" s="56"/>
      <c r="E28" s="38"/>
      <c r="F28" s="38"/>
      <c r="G28" s="38"/>
      <c r="H28" s="11"/>
      <c r="I28" s="38"/>
      <c r="J28" s="38"/>
      <c r="K28" s="38"/>
    </row>
    <row r="29" customHeight="1" spans="1:11">
      <c r="A29" s="44"/>
      <c r="B29" s="46"/>
      <c r="C29" s="27" t="s">
        <v>133</v>
      </c>
      <c r="E29" s="33">
        <v>10</v>
      </c>
      <c r="F29" s="33" t="s">
        <v>134</v>
      </c>
      <c r="G29" s="50" t="s">
        <v>135</v>
      </c>
      <c r="H29" s="8"/>
      <c r="I29" s="33" t="s">
        <v>68</v>
      </c>
      <c r="J29" s="33"/>
      <c r="K29" s="33" t="s">
        <v>123</v>
      </c>
    </row>
    <row r="30" spans="1:11">
      <c r="A30" s="44"/>
      <c r="B30" s="47"/>
      <c r="C30" s="48"/>
      <c r="E30" s="35"/>
      <c r="F30" s="35"/>
      <c r="G30" s="57"/>
      <c r="H30" s="10"/>
      <c r="I30" s="35"/>
      <c r="J30" s="35"/>
      <c r="K30" s="35"/>
    </row>
    <row r="31" ht="38.1" customHeight="1" spans="1:11">
      <c r="A31" s="44"/>
      <c r="B31" s="45" t="s">
        <v>136</v>
      </c>
      <c r="C31" s="53"/>
      <c r="E31" s="38"/>
      <c r="F31" s="38"/>
      <c r="G31" s="58"/>
      <c r="H31" s="11"/>
      <c r="I31" s="38"/>
      <c r="J31" s="38"/>
      <c r="K31" s="38"/>
    </row>
    <row r="32" spans="1:11">
      <c r="A32" s="44"/>
      <c r="B32" s="46" t="s">
        <v>137</v>
      </c>
      <c r="E32" s="33">
        <v>11</v>
      </c>
      <c r="F32" s="33" t="s">
        <v>138</v>
      </c>
      <c r="G32" s="33"/>
      <c r="H32" s="8"/>
      <c r="I32" s="33" t="s">
        <v>68</v>
      </c>
      <c r="J32" s="33"/>
      <c r="K32" s="33" t="s">
        <v>139</v>
      </c>
    </row>
    <row r="33" spans="1:11">
      <c r="A33" s="44"/>
      <c r="B33" s="45"/>
      <c r="C33" s="53"/>
      <c r="E33" s="35"/>
      <c r="F33" s="35"/>
      <c r="G33" s="35"/>
      <c r="H33" s="10"/>
      <c r="I33" s="35"/>
      <c r="J33" s="35"/>
      <c r="K33" s="35"/>
    </row>
    <row r="34" spans="1:11">
      <c r="A34" s="44"/>
      <c r="B34" s="45"/>
      <c r="C34" s="53" t="s">
        <v>105</v>
      </c>
      <c r="E34" s="38"/>
      <c r="F34" s="38"/>
      <c r="G34" s="38"/>
      <c r="H34" s="11"/>
      <c r="I34" s="38"/>
      <c r="J34" s="38"/>
      <c r="K34" s="38"/>
    </row>
    <row r="35" spans="2:11">
      <c r="B35" s="46"/>
      <c r="C35" s="27" t="s">
        <v>140</v>
      </c>
      <c r="E35" s="33">
        <v>12</v>
      </c>
      <c r="F35" s="33" t="s">
        <v>141</v>
      </c>
      <c r="G35" s="33" t="s">
        <v>142</v>
      </c>
      <c r="H35" s="8"/>
      <c r="I35" s="33" t="s">
        <v>68</v>
      </c>
      <c r="J35" s="33"/>
      <c r="K35" s="33" t="s">
        <v>123</v>
      </c>
    </row>
    <row r="36" spans="2:11">
      <c r="B36" s="51"/>
      <c r="C36" s="52"/>
      <c r="D36" s="41"/>
      <c r="E36" s="35"/>
      <c r="F36" s="35"/>
      <c r="G36" s="35"/>
      <c r="H36" s="10"/>
      <c r="I36" s="35"/>
      <c r="J36" s="35"/>
      <c r="K36" s="35"/>
    </row>
    <row r="37" spans="2:11">
      <c r="B37" s="45" t="s">
        <v>143</v>
      </c>
      <c r="C37" s="53"/>
      <c r="E37" s="38"/>
      <c r="F37" s="38"/>
      <c r="G37" s="38"/>
      <c r="H37" s="11"/>
      <c r="I37" s="38"/>
      <c r="J37" s="38"/>
      <c r="K37" s="38"/>
    </row>
    <row r="38" spans="2:11">
      <c r="B38" s="26" t="s">
        <v>144</v>
      </c>
      <c r="E38" s="33">
        <v>13</v>
      </c>
      <c r="F38" s="33" t="s">
        <v>145</v>
      </c>
      <c r="G38" s="33"/>
      <c r="H38" s="8"/>
      <c r="I38" s="33" t="s">
        <v>68</v>
      </c>
      <c r="J38" s="33"/>
      <c r="K38" s="33" t="s">
        <v>123</v>
      </c>
    </row>
    <row r="39" spans="5:11">
      <c r="E39" s="35"/>
      <c r="F39" s="35"/>
      <c r="G39" s="35"/>
      <c r="H39" s="10"/>
      <c r="I39" s="35"/>
      <c r="J39" s="35"/>
      <c r="K39" s="35"/>
    </row>
    <row r="40" spans="3:11">
      <c r="C40" s="27" t="s">
        <v>105</v>
      </c>
      <c r="E40" s="38"/>
      <c r="F40" s="38"/>
      <c r="G40" s="38"/>
      <c r="H40" s="11"/>
      <c r="I40" s="38"/>
      <c r="J40" s="38"/>
      <c r="K40" s="38"/>
    </row>
    <row r="41" spans="2:11">
      <c r="B41" s="26" t="s">
        <v>146</v>
      </c>
      <c r="E41" s="33">
        <v>14</v>
      </c>
      <c r="F41" s="33" t="s">
        <v>147</v>
      </c>
      <c r="G41" s="33"/>
      <c r="H41" s="8"/>
      <c r="I41" s="33" t="s">
        <v>68</v>
      </c>
      <c r="J41" s="33"/>
      <c r="K41" s="33" t="s">
        <v>123</v>
      </c>
    </row>
    <row r="42" spans="5:11">
      <c r="E42" s="35"/>
      <c r="F42" s="35"/>
      <c r="G42" s="35"/>
      <c r="H42" s="10"/>
      <c r="I42" s="35"/>
      <c r="J42" s="35"/>
      <c r="K42" s="35"/>
    </row>
    <row r="43" spans="3:11">
      <c r="C43" s="27" t="s">
        <v>105</v>
      </c>
      <c r="E43" s="38"/>
      <c r="F43" s="38"/>
      <c r="G43" s="38"/>
      <c r="H43" s="11"/>
      <c r="I43" s="38"/>
      <c r="J43" s="38"/>
      <c r="K43" s="38"/>
    </row>
    <row r="44" spans="1:11">
      <c r="A44" s="44"/>
      <c r="B44" s="46" t="s">
        <v>148</v>
      </c>
      <c r="E44" s="33">
        <v>15</v>
      </c>
      <c r="F44" s="33" t="s">
        <v>149</v>
      </c>
      <c r="G44" s="33" t="s">
        <v>150</v>
      </c>
      <c r="H44" s="8"/>
      <c r="I44" s="33" t="s">
        <v>68</v>
      </c>
      <c r="J44" s="33"/>
      <c r="K44" s="33"/>
    </row>
    <row r="45" spans="1:11">
      <c r="A45" s="44"/>
      <c r="B45" s="51"/>
      <c r="C45" s="52"/>
      <c r="E45" s="35"/>
      <c r="F45" s="35"/>
      <c r="G45" s="35"/>
      <c r="H45" s="10"/>
      <c r="I45" s="35"/>
      <c r="J45" s="35"/>
      <c r="K45" s="35"/>
    </row>
    <row r="46" spans="1:11">
      <c r="A46" s="44"/>
      <c r="B46" s="45"/>
      <c r="C46" s="53" t="s">
        <v>105</v>
      </c>
      <c r="E46" s="38"/>
      <c r="F46" s="38"/>
      <c r="G46" s="38"/>
      <c r="H46" s="11"/>
      <c r="I46" s="38"/>
      <c r="J46" s="38"/>
      <c r="K46" s="38"/>
    </row>
    <row r="47" spans="1:11">
      <c r="A47" s="44"/>
      <c r="B47" s="46" t="s">
        <v>151</v>
      </c>
      <c r="E47" s="33">
        <v>16</v>
      </c>
      <c r="F47" s="33" t="s">
        <v>152</v>
      </c>
      <c r="G47" s="33"/>
      <c r="H47" s="8"/>
      <c r="I47" s="33" t="s">
        <v>68</v>
      </c>
      <c r="J47" s="33"/>
      <c r="K47" s="33" t="s">
        <v>123</v>
      </c>
    </row>
    <row r="48" spans="1:11">
      <c r="A48" s="44"/>
      <c r="B48" s="59"/>
      <c r="C48" s="60"/>
      <c r="E48" s="35"/>
      <c r="F48" s="35"/>
      <c r="G48" s="35"/>
      <c r="H48" s="10"/>
      <c r="I48" s="35"/>
      <c r="J48" s="35"/>
      <c r="K48" s="35"/>
    </row>
    <row r="49" spans="1:11">
      <c r="A49" s="44"/>
      <c r="B49" s="45"/>
      <c r="C49" s="53" t="s">
        <v>105</v>
      </c>
      <c r="E49" s="38"/>
      <c r="F49" s="38"/>
      <c r="G49" s="38"/>
      <c r="H49" s="11"/>
      <c r="I49" s="38"/>
      <c r="J49" s="38"/>
      <c r="K49" s="38"/>
    </row>
    <row r="50" spans="1:11">
      <c r="A50" s="44"/>
      <c r="B50" s="46" t="s">
        <v>153</v>
      </c>
      <c r="E50" s="33">
        <v>17</v>
      </c>
      <c r="F50" s="33" t="s">
        <v>154</v>
      </c>
      <c r="G50" s="50" t="s">
        <v>155</v>
      </c>
      <c r="H50" s="8"/>
      <c r="I50" s="33" t="s">
        <v>68</v>
      </c>
      <c r="J50" s="33"/>
      <c r="K50" s="33" t="s">
        <v>123</v>
      </c>
    </row>
    <row r="51" spans="1:11">
      <c r="A51" s="44"/>
      <c r="B51" s="59"/>
      <c r="C51" s="60"/>
      <c r="E51" s="35"/>
      <c r="F51" s="35"/>
      <c r="G51" s="57"/>
      <c r="H51" s="10"/>
      <c r="I51" s="35"/>
      <c r="J51" s="35"/>
      <c r="K51" s="35"/>
    </row>
    <row r="52" spans="1:11">
      <c r="A52" s="44"/>
      <c r="B52" s="45"/>
      <c r="C52" s="53" t="s">
        <v>105</v>
      </c>
      <c r="E52" s="38"/>
      <c r="F52" s="38"/>
      <c r="G52" s="58"/>
      <c r="H52" s="11"/>
      <c r="I52" s="38"/>
      <c r="J52" s="38"/>
      <c r="K52" s="38"/>
    </row>
    <row r="53" spans="1:11">
      <c r="A53" s="44"/>
      <c r="B53" s="26" t="s">
        <v>156</v>
      </c>
      <c r="E53" s="33">
        <v>18</v>
      </c>
      <c r="F53" s="33" t="s">
        <v>157</v>
      </c>
      <c r="G53" s="33"/>
      <c r="H53" s="8"/>
      <c r="I53" s="33" t="s">
        <v>68</v>
      </c>
      <c r="J53" s="33"/>
      <c r="K53" s="33" t="s">
        <v>123</v>
      </c>
    </row>
    <row r="54" spans="1:11">
      <c r="A54" s="44"/>
      <c r="E54" s="35"/>
      <c r="F54" s="35"/>
      <c r="G54" s="35"/>
      <c r="H54" s="10"/>
      <c r="I54" s="35"/>
      <c r="J54" s="35"/>
      <c r="K54" s="35"/>
    </row>
    <row r="55" spans="1:11">
      <c r="A55" s="44"/>
      <c r="C55" s="27" t="s">
        <v>105</v>
      </c>
      <c r="E55" s="38"/>
      <c r="F55" s="38"/>
      <c r="G55" s="38"/>
      <c r="H55" s="11"/>
      <c r="I55" s="38"/>
      <c r="J55" s="38"/>
      <c r="K55" s="38"/>
    </row>
    <row r="56" spans="1:11">
      <c r="A56" s="61"/>
      <c r="B56" s="62" t="s">
        <v>158</v>
      </c>
      <c r="C56" s="63"/>
      <c r="D56" s="64"/>
      <c r="E56" s="33">
        <v>19</v>
      </c>
      <c r="F56" s="33" t="s">
        <v>159</v>
      </c>
      <c r="G56" s="33"/>
      <c r="H56" s="8"/>
      <c r="I56" s="33" t="s">
        <v>68</v>
      </c>
      <c r="J56" s="33"/>
      <c r="K56" s="33" t="s">
        <v>123</v>
      </c>
    </row>
    <row r="57" spans="1:11">
      <c r="A57" s="61"/>
      <c r="B57" s="62"/>
      <c r="C57" s="63"/>
      <c r="D57" s="64"/>
      <c r="E57" s="35"/>
      <c r="F57" s="35"/>
      <c r="G57" s="35"/>
      <c r="H57" s="10"/>
      <c r="I57" s="35"/>
      <c r="J57" s="35"/>
      <c r="K57" s="35"/>
    </row>
    <row r="58" spans="1:11">
      <c r="A58" s="61"/>
      <c r="B58" s="62"/>
      <c r="C58" s="63" t="s">
        <v>105</v>
      </c>
      <c r="D58" s="64"/>
      <c r="E58" s="38"/>
      <c r="F58" s="38"/>
      <c r="G58" s="38"/>
      <c r="H58" s="11"/>
      <c r="I58" s="38"/>
      <c r="J58" s="38"/>
      <c r="K58" s="38"/>
    </row>
    <row r="59" ht="16.2" spans="1:11">
      <c r="A59" s="61"/>
      <c r="B59" s="62" t="s">
        <v>160</v>
      </c>
      <c r="C59" s="63"/>
      <c r="D59" s="65"/>
      <c r="E59" s="33">
        <v>20</v>
      </c>
      <c r="F59" s="34" t="s">
        <v>161</v>
      </c>
      <c r="G59" s="33"/>
      <c r="H59" s="8"/>
      <c r="I59" s="33" t="s">
        <v>68</v>
      </c>
      <c r="J59" s="33"/>
      <c r="K59" s="33"/>
    </row>
    <row r="60" ht="16.2" spans="1:11">
      <c r="A60" s="61"/>
      <c r="B60" s="62"/>
      <c r="C60" s="63"/>
      <c r="D60" s="65"/>
      <c r="E60" s="35"/>
      <c r="F60" s="36"/>
      <c r="G60" s="35"/>
      <c r="H60" s="10"/>
      <c r="I60" s="35"/>
      <c r="J60" s="35"/>
      <c r="K60" s="35"/>
    </row>
    <row r="61" ht="16.2" spans="1:11">
      <c r="A61" s="61"/>
      <c r="B61" s="62"/>
      <c r="C61" s="63" t="s">
        <v>105</v>
      </c>
      <c r="D61" s="65"/>
      <c r="E61" s="35"/>
      <c r="F61" s="36"/>
      <c r="G61" s="38"/>
      <c r="H61" s="11"/>
      <c r="I61" s="35"/>
      <c r="J61" s="35"/>
      <c r="K61" s="35"/>
    </row>
    <row r="62" ht="16.2" spans="1:11">
      <c r="A62" s="44"/>
      <c r="B62" s="46"/>
      <c r="C62" s="27" t="s">
        <v>162</v>
      </c>
      <c r="D62" s="32"/>
      <c r="E62" s="33">
        <v>21</v>
      </c>
      <c r="F62" s="66" t="s">
        <v>163</v>
      </c>
      <c r="G62" s="33" t="s">
        <v>164</v>
      </c>
      <c r="H62" s="8"/>
      <c r="I62" s="33" t="s">
        <v>97</v>
      </c>
      <c r="J62" s="33"/>
      <c r="K62" s="33" t="s">
        <v>123</v>
      </c>
    </row>
    <row r="63" ht="16.2" spans="1:11">
      <c r="A63" s="44"/>
      <c r="B63" s="51"/>
      <c r="C63" s="52"/>
      <c r="D63" s="32"/>
      <c r="E63" s="35"/>
      <c r="F63" s="67"/>
      <c r="G63" s="35"/>
      <c r="H63" s="10"/>
      <c r="I63" s="35"/>
      <c r="J63" s="35"/>
      <c r="K63" s="35"/>
    </row>
    <row r="64" ht="16.2" spans="1:11">
      <c r="A64" s="44"/>
      <c r="B64" s="45" t="s">
        <v>165</v>
      </c>
      <c r="C64" s="53"/>
      <c r="D64" s="32"/>
      <c r="E64" s="35"/>
      <c r="F64" s="67"/>
      <c r="G64" s="38"/>
      <c r="H64" s="11"/>
      <c r="I64" s="35"/>
      <c r="J64" s="35"/>
      <c r="K64" s="35"/>
    </row>
    <row r="65" ht="16.2" spans="1:11">
      <c r="A65" s="44"/>
      <c r="B65" s="26" t="s">
        <v>166</v>
      </c>
      <c r="D65" s="32"/>
      <c r="E65" s="33">
        <v>22</v>
      </c>
      <c r="F65" s="34" t="s">
        <v>167</v>
      </c>
      <c r="G65" s="33"/>
      <c r="H65" s="8"/>
      <c r="I65" s="33" t="s">
        <v>68</v>
      </c>
      <c r="J65" s="33"/>
      <c r="K65" s="33"/>
    </row>
    <row r="66" spans="1:11">
      <c r="A66" s="44"/>
      <c r="E66" s="35"/>
      <c r="F66" s="36"/>
      <c r="G66" s="35"/>
      <c r="H66" s="10"/>
      <c r="I66" s="35"/>
      <c r="J66" s="35"/>
      <c r="K66" s="35"/>
    </row>
    <row r="67" spans="1:11">
      <c r="A67" s="44"/>
      <c r="C67" s="27" t="s">
        <v>105</v>
      </c>
      <c r="D67" s="41"/>
      <c r="E67" s="35"/>
      <c r="F67" s="36"/>
      <c r="G67" s="38"/>
      <c r="H67" s="11"/>
      <c r="I67" s="35"/>
      <c r="J67" s="35"/>
      <c r="K67" s="35"/>
    </row>
    <row r="68" ht="16.2" spans="1:11">
      <c r="A68" s="44"/>
      <c r="B68" s="26" t="s">
        <v>168</v>
      </c>
      <c r="D68" s="32"/>
      <c r="E68" s="33">
        <v>23</v>
      </c>
      <c r="F68" s="34" t="s">
        <v>169</v>
      </c>
      <c r="G68" s="33" t="s">
        <v>170</v>
      </c>
      <c r="H68" s="8"/>
      <c r="I68" s="33" t="s">
        <v>68</v>
      </c>
      <c r="J68" s="33"/>
      <c r="K68" s="33"/>
    </row>
    <row r="69" ht="16.2" spans="1:11">
      <c r="A69" s="44"/>
      <c r="D69" s="32"/>
      <c r="E69" s="35"/>
      <c r="F69" s="36"/>
      <c r="G69" s="35"/>
      <c r="H69" s="10"/>
      <c r="I69" s="35"/>
      <c r="J69" s="35"/>
      <c r="K69" s="35"/>
    </row>
    <row r="70" ht="16.2" spans="1:11">
      <c r="A70" s="44"/>
      <c r="C70" s="27" t="s">
        <v>105</v>
      </c>
      <c r="D70" s="32"/>
      <c r="E70" s="35"/>
      <c r="F70" s="36"/>
      <c r="G70" s="38"/>
      <c r="H70" s="11"/>
      <c r="I70" s="35"/>
      <c r="J70" s="35"/>
      <c r="K70" s="35"/>
    </row>
    <row r="71" ht="16.2" spans="5:11">
      <c r="E71" s="72" t="s">
        <v>20</v>
      </c>
      <c r="F71" s="72">
        <f>COUNTIFS(F2:F69,"*")</f>
        <v>23</v>
      </c>
      <c r="G71" s="72"/>
      <c r="H71" s="72">
        <f>COUNTIFS(H2:H70,"OK")</f>
        <v>0</v>
      </c>
      <c r="I71" s="72">
        <f>COUNTIFS(I2:I70,"Y")</f>
        <v>22</v>
      </c>
      <c r="J71" s="72"/>
      <c r="K71" s="73"/>
    </row>
    <row r="72" spans="2:2">
      <c r="B72" s="45"/>
    </row>
    <row r="77" spans="2:2">
      <c r="B77" s="45"/>
    </row>
    <row r="80" spans="2:2">
      <c r="B80" s="45"/>
    </row>
    <row r="86" spans="2:2">
      <c r="B86" s="45"/>
    </row>
    <row r="91" spans="2:2">
      <c r="B91" s="45"/>
    </row>
  </sheetData>
  <mergeCells count="169">
    <mergeCell ref="A1:B1"/>
    <mergeCell ref="C1:D1"/>
    <mergeCell ref="B15:C15"/>
    <mergeCell ref="B18:C18"/>
    <mergeCell ref="B24:C24"/>
    <mergeCell ref="B36:C36"/>
    <mergeCell ref="B45:C45"/>
    <mergeCell ref="B63:C63"/>
    <mergeCell ref="E2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5:E37"/>
    <mergeCell ref="E38:E40"/>
    <mergeCell ref="E41:E43"/>
    <mergeCell ref="E44:E46"/>
    <mergeCell ref="E47:E49"/>
    <mergeCell ref="E50:E52"/>
    <mergeCell ref="E53:E55"/>
    <mergeCell ref="E56:E58"/>
    <mergeCell ref="E59:E61"/>
    <mergeCell ref="E62:E64"/>
    <mergeCell ref="E65:E67"/>
    <mergeCell ref="E68:E70"/>
    <mergeCell ref="F2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5:F37"/>
    <mergeCell ref="F38:F40"/>
    <mergeCell ref="F41:F43"/>
    <mergeCell ref="F44:F46"/>
    <mergeCell ref="F47:F49"/>
    <mergeCell ref="F50:F52"/>
    <mergeCell ref="F53:F55"/>
    <mergeCell ref="F56:F58"/>
    <mergeCell ref="F59:F61"/>
    <mergeCell ref="F62:F64"/>
    <mergeCell ref="F65:F67"/>
    <mergeCell ref="F68:F70"/>
    <mergeCell ref="G2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2:G34"/>
    <mergeCell ref="G35:G37"/>
    <mergeCell ref="G38:G40"/>
    <mergeCell ref="G41:G43"/>
    <mergeCell ref="G44:G46"/>
    <mergeCell ref="G47:G49"/>
    <mergeCell ref="G50:G52"/>
    <mergeCell ref="G53:G55"/>
    <mergeCell ref="G56:G58"/>
    <mergeCell ref="G59:G61"/>
    <mergeCell ref="G62:G64"/>
    <mergeCell ref="G65:G67"/>
    <mergeCell ref="G68:G70"/>
    <mergeCell ref="H2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2:H34"/>
    <mergeCell ref="H35:H37"/>
    <mergeCell ref="H38:H40"/>
    <mergeCell ref="H41:H43"/>
    <mergeCell ref="H44:H46"/>
    <mergeCell ref="H47:H49"/>
    <mergeCell ref="H50:H52"/>
    <mergeCell ref="H53:H55"/>
    <mergeCell ref="H56:H58"/>
    <mergeCell ref="H59:H61"/>
    <mergeCell ref="H62:H64"/>
    <mergeCell ref="H65:H67"/>
    <mergeCell ref="H68:H70"/>
    <mergeCell ref="I2:I4"/>
    <mergeCell ref="I5:I7"/>
    <mergeCell ref="I8:I10"/>
    <mergeCell ref="I11:I13"/>
    <mergeCell ref="I14:I16"/>
    <mergeCell ref="I17:I19"/>
    <mergeCell ref="I20:I22"/>
    <mergeCell ref="I23:I25"/>
    <mergeCell ref="I26:I28"/>
    <mergeCell ref="I29:I31"/>
    <mergeCell ref="I32:I34"/>
    <mergeCell ref="I35:I37"/>
    <mergeCell ref="I38:I40"/>
    <mergeCell ref="I41:I43"/>
    <mergeCell ref="I44:I46"/>
    <mergeCell ref="I47:I49"/>
    <mergeCell ref="I50:I52"/>
    <mergeCell ref="I53:I55"/>
    <mergeCell ref="I56:I58"/>
    <mergeCell ref="I59:I61"/>
    <mergeCell ref="I62:I64"/>
    <mergeCell ref="I65:I67"/>
    <mergeCell ref="I68:I70"/>
    <mergeCell ref="J2:J4"/>
    <mergeCell ref="J5:J7"/>
    <mergeCell ref="J8:J10"/>
    <mergeCell ref="J11:J13"/>
    <mergeCell ref="J14:J16"/>
    <mergeCell ref="J17:J19"/>
    <mergeCell ref="J20:J22"/>
    <mergeCell ref="J23:J25"/>
    <mergeCell ref="J26:J28"/>
    <mergeCell ref="J29:J31"/>
    <mergeCell ref="J32:J34"/>
    <mergeCell ref="J35:J37"/>
    <mergeCell ref="J38:J40"/>
    <mergeCell ref="J41:J43"/>
    <mergeCell ref="J44:J46"/>
    <mergeCell ref="J47:J49"/>
    <mergeCell ref="J50:J52"/>
    <mergeCell ref="J53:J55"/>
    <mergeCell ref="J56:J58"/>
    <mergeCell ref="J59:J61"/>
    <mergeCell ref="J62:J64"/>
    <mergeCell ref="J65:J67"/>
    <mergeCell ref="J68:J70"/>
    <mergeCell ref="K2:K4"/>
    <mergeCell ref="K5:K7"/>
    <mergeCell ref="K8:K10"/>
    <mergeCell ref="K11:K13"/>
    <mergeCell ref="K14:K16"/>
    <mergeCell ref="K17:K19"/>
    <mergeCell ref="K20:K22"/>
    <mergeCell ref="K23:K25"/>
    <mergeCell ref="K26:K28"/>
    <mergeCell ref="K29:K31"/>
    <mergeCell ref="K32:K34"/>
    <mergeCell ref="K35:K37"/>
    <mergeCell ref="K38:K40"/>
    <mergeCell ref="K41:K43"/>
    <mergeCell ref="K44:K46"/>
    <mergeCell ref="K47:K49"/>
    <mergeCell ref="K50:K52"/>
    <mergeCell ref="K53:K55"/>
    <mergeCell ref="K56:K58"/>
    <mergeCell ref="K59:K61"/>
    <mergeCell ref="K62:K64"/>
    <mergeCell ref="K65:K67"/>
    <mergeCell ref="K68:K70"/>
  </mergeCells>
  <dataValidations count="1">
    <dataValidation type="list" allowBlank="1" showInputMessage="1" showErrorMessage="1" sqref="H2:H70">
      <formula1>"OK,NG"</formula1>
    </dataValidation>
  </dataValidations>
  <pageMargins left="0.7" right="0.7" top="0.75" bottom="0.75" header="0.3" footer="0.3"/>
  <pageSetup paperSize="9" orientation="portrait"/>
  <headerFooter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4"/>
  <sheetViews>
    <sheetView workbookViewId="0">
      <pane ySplit="1" topLeftCell="A18" activePane="bottomLeft" state="frozen"/>
      <selection/>
      <selection pane="bottomLeft" activeCell="E53" sqref="E53:E57"/>
    </sheetView>
  </sheetViews>
  <sheetFormatPr defaultColWidth="8.87962962962963" defaultRowHeight="15.6"/>
  <cols>
    <col min="1" max="1" width="10" style="1" customWidth="1"/>
    <col min="2" max="2" width="14.75" style="1" customWidth="1"/>
    <col min="3" max="3" width="48.25" style="2" customWidth="1"/>
    <col min="4" max="4" width="38.25" style="3" customWidth="1"/>
    <col min="5" max="5" width="14" style="3" customWidth="1"/>
    <col min="6" max="6" width="14" style="4" customWidth="1"/>
    <col min="7" max="7" width="19.75" style="1" customWidth="1"/>
    <col min="8" max="8" width="37.5" style="2" customWidth="1"/>
    <col min="9" max="16384" width="8.87962962962963" style="1"/>
  </cols>
  <sheetData>
    <row r="1" ht="16.2" spans="1:9">
      <c r="A1" s="5" t="s">
        <v>5</v>
      </c>
      <c r="B1" s="5" t="s">
        <v>171</v>
      </c>
      <c r="C1" s="5" t="s">
        <v>61</v>
      </c>
      <c r="D1" s="6" t="s">
        <v>62</v>
      </c>
      <c r="E1" s="6" t="s">
        <v>63</v>
      </c>
      <c r="F1" s="6" t="s">
        <v>64</v>
      </c>
      <c r="G1" s="6" t="s">
        <v>65</v>
      </c>
      <c r="H1" s="6" t="s">
        <v>15</v>
      </c>
      <c r="I1" s="20"/>
    </row>
    <row r="2" spans="1:9">
      <c r="A2" s="7">
        <f t="shared" ref="A2:A63" si="0">ROW()-1</f>
        <v>1</v>
      </c>
      <c r="B2" s="8" t="s">
        <v>172</v>
      </c>
      <c r="C2" s="21" t="s">
        <v>173</v>
      </c>
      <c r="D2" s="13" t="s">
        <v>174</v>
      </c>
      <c r="E2" s="9"/>
      <c r="F2" s="13" t="s">
        <v>68</v>
      </c>
      <c r="G2" s="13"/>
      <c r="H2" s="13"/>
      <c r="I2" s="20"/>
    </row>
    <row r="3" spans="1:9">
      <c r="A3" s="7">
        <f t="shared" si="0"/>
        <v>2</v>
      </c>
      <c r="B3" s="10"/>
      <c r="C3" s="21" t="s">
        <v>175</v>
      </c>
      <c r="D3" s="9"/>
      <c r="E3" s="9"/>
      <c r="F3" s="13" t="s">
        <v>68</v>
      </c>
      <c r="G3" s="13"/>
      <c r="H3" s="13" t="s">
        <v>123</v>
      </c>
      <c r="I3" s="20"/>
    </row>
    <row r="4" spans="1:9">
      <c r="A4" s="7">
        <f t="shared" si="0"/>
        <v>3</v>
      </c>
      <c r="B4" s="10"/>
      <c r="C4" s="21" t="s">
        <v>176</v>
      </c>
      <c r="D4" s="9"/>
      <c r="E4" s="9"/>
      <c r="F4" s="13" t="s">
        <v>68</v>
      </c>
      <c r="G4" s="13"/>
      <c r="H4" s="13" t="s">
        <v>123</v>
      </c>
      <c r="I4" s="20"/>
    </row>
    <row r="5" spans="1:9">
      <c r="A5" s="7">
        <f t="shared" si="0"/>
        <v>4</v>
      </c>
      <c r="B5" s="10"/>
      <c r="C5" s="21" t="s">
        <v>177</v>
      </c>
      <c r="D5" s="9"/>
      <c r="E5" s="9"/>
      <c r="F5" s="13" t="s">
        <v>68</v>
      </c>
      <c r="G5" s="13"/>
      <c r="H5" s="13" t="s">
        <v>123</v>
      </c>
      <c r="I5" s="20"/>
    </row>
    <row r="6" ht="31.2" spans="1:9">
      <c r="A6" s="7">
        <f t="shared" si="0"/>
        <v>5</v>
      </c>
      <c r="B6" s="10"/>
      <c r="C6" s="7" t="s">
        <v>178</v>
      </c>
      <c r="D6" s="9" t="s">
        <v>179</v>
      </c>
      <c r="E6" s="9"/>
      <c r="F6" s="9" t="s">
        <v>68</v>
      </c>
      <c r="G6" s="7"/>
      <c r="H6" s="9" t="s">
        <v>180</v>
      </c>
      <c r="I6" s="20"/>
    </row>
    <row r="7" spans="1:9">
      <c r="A7" s="7">
        <f t="shared" si="0"/>
        <v>6</v>
      </c>
      <c r="B7" s="10"/>
      <c r="C7" s="7" t="s">
        <v>181</v>
      </c>
      <c r="D7" s="9" t="s">
        <v>182</v>
      </c>
      <c r="E7" s="9"/>
      <c r="F7" s="9" t="s">
        <v>68</v>
      </c>
      <c r="G7" s="7"/>
      <c r="H7" s="7"/>
      <c r="I7" s="20"/>
    </row>
    <row r="8" spans="1:9">
      <c r="A8" s="7">
        <f t="shared" si="0"/>
        <v>7</v>
      </c>
      <c r="B8" s="10"/>
      <c r="C8" s="13" t="s">
        <v>183</v>
      </c>
      <c r="D8" s="9" t="s">
        <v>182</v>
      </c>
      <c r="E8" s="9"/>
      <c r="F8" s="9" t="s">
        <v>68</v>
      </c>
      <c r="G8" s="13"/>
      <c r="H8" s="13"/>
      <c r="I8" s="20"/>
    </row>
    <row r="9" spans="1:9">
      <c r="A9" s="7">
        <f t="shared" si="0"/>
        <v>8</v>
      </c>
      <c r="B9" s="10"/>
      <c r="C9" s="13" t="s">
        <v>184</v>
      </c>
      <c r="D9" s="9" t="s">
        <v>182</v>
      </c>
      <c r="E9" s="9"/>
      <c r="F9" s="9" t="s">
        <v>68</v>
      </c>
      <c r="G9" s="13"/>
      <c r="H9" s="13"/>
      <c r="I9" s="20"/>
    </row>
    <row r="10" spans="1:9">
      <c r="A10" s="7">
        <f t="shared" si="0"/>
        <v>9</v>
      </c>
      <c r="B10" s="10"/>
      <c r="C10" s="13" t="s">
        <v>185</v>
      </c>
      <c r="D10" s="9" t="s">
        <v>186</v>
      </c>
      <c r="E10" s="9"/>
      <c r="F10" s="9" t="s">
        <v>68</v>
      </c>
      <c r="G10" s="13"/>
      <c r="H10" s="13" t="s">
        <v>187</v>
      </c>
      <c r="I10" s="20"/>
    </row>
    <row r="11" ht="31.2" spans="1:9">
      <c r="A11" s="7">
        <f t="shared" si="0"/>
        <v>10</v>
      </c>
      <c r="B11" s="11"/>
      <c r="C11" s="13" t="s">
        <v>188</v>
      </c>
      <c r="D11" s="9" t="s">
        <v>189</v>
      </c>
      <c r="E11" s="9"/>
      <c r="F11" s="9" t="s">
        <v>68</v>
      </c>
      <c r="G11" s="13"/>
      <c r="H11" s="13" t="s">
        <v>190</v>
      </c>
      <c r="I11" s="20"/>
    </row>
    <row r="12" spans="1:9">
      <c r="A12" s="7">
        <f t="shared" si="0"/>
        <v>11</v>
      </c>
      <c r="B12" s="13" t="s">
        <v>191</v>
      </c>
      <c r="C12" s="13" t="s">
        <v>192</v>
      </c>
      <c r="D12" s="9" t="s">
        <v>174</v>
      </c>
      <c r="E12" s="9"/>
      <c r="F12" s="13" t="s">
        <v>68</v>
      </c>
      <c r="G12" s="13"/>
      <c r="H12" s="13" t="s">
        <v>123</v>
      </c>
      <c r="I12" s="20"/>
    </row>
    <row r="13" ht="31.2" spans="1:9">
      <c r="A13" s="7">
        <f t="shared" si="0"/>
        <v>12</v>
      </c>
      <c r="B13" s="22"/>
      <c r="C13" s="8" t="s">
        <v>193</v>
      </c>
      <c r="D13" s="9" t="s">
        <v>194</v>
      </c>
      <c r="E13" s="9"/>
      <c r="F13" s="13" t="s">
        <v>68</v>
      </c>
      <c r="G13" s="13"/>
      <c r="H13" s="13" t="s">
        <v>123</v>
      </c>
      <c r="I13" s="20"/>
    </row>
    <row r="14" spans="1:9">
      <c r="A14" s="7">
        <f t="shared" si="0"/>
        <v>13</v>
      </c>
      <c r="B14" s="8" t="s">
        <v>195</v>
      </c>
      <c r="C14" s="7" t="s">
        <v>196</v>
      </c>
      <c r="D14" s="9"/>
      <c r="E14" s="9"/>
      <c r="F14" s="13" t="s">
        <v>68</v>
      </c>
      <c r="G14" s="9"/>
      <c r="H14" s="9"/>
      <c r="I14" s="20"/>
    </row>
    <row r="15" spans="1:9">
      <c r="A15" s="7">
        <f t="shared" si="0"/>
        <v>14</v>
      </c>
      <c r="B15" s="10"/>
      <c r="C15" s="8" t="s">
        <v>197</v>
      </c>
      <c r="D15" s="9"/>
      <c r="E15" s="9"/>
      <c r="F15" s="13" t="s">
        <v>68</v>
      </c>
      <c r="G15" s="13"/>
      <c r="H15" s="13"/>
      <c r="I15" s="20"/>
    </row>
    <row r="16" spans="1:9">
      <c r="A16" s="7">
        <f t="shared" si="0"/>
        <v>15</v>
      </c>
      <c r="B16" s="11"/>
      <c r="C16" s="8" t="s">
        <v>198</v>
      </c>
      <c r="D16" s="9"/>
      <c r="E16" s="9"/>
      <c r="F16" s="13" t="s">
        <v>68</v>
      </c>
      <c r="G16" s="13"/>
      <c r="H16" s="13"/>
      <c r="I16" s="20"/>
    </row>
    <row r="17" spans="1:9">
      <c r="A17" s="7">
        <f t="shared" si="0"/>
        <v>16</v>
      </c>
      <c r="B17" s="10" t="s">
        <v>199</v>
      </c>
      <c r="C17" s="8" t="s">
        <v>200</v>
      </c>
      <c r="D17" s="9"/>
      <c r="E17" s="9"/>
      <c r="F17" s="13" t="s">
        <v>97</v>
      </c>
      <c r="G17" s="13"/>
      <c r="H17" s="13"/>
      <c r="I17" s="20"/>
    </row>
    <row r="18" spans="1:9">
      <c r="A18" s="7">
        <f t="shared" si="0"/>
        <v>17</v>
      </c>
      <c r="B18" s="10"/>
      <c r="C18" s="8" t="s">
        <v>201</v>
      </c>
      <c r="D18" s="9"/>
      <c r="E18" s="9"/>
      <c r="F18" s="13" t="s">
        <v>97</v>
      </c>
      <c r="G18" s="13"/>
      <c r="H18" s="13"/>
      <c r="I18" s="20"/>
    </row>
    <row r="19" spans="1:9">
      <c r="A19" s="7">
        <f t="shared" si="0"/>
        <v>18</v>
      </c>
      <c r="B19" s="11"/>
      <c r="C19" s="8" t="s">
        <v>202</v>
      </c>
      <c r="D19" s="9"/>
      <c r="E19" s="9"/>
      <c r="F19" s="13" t="s">
        <v>97</v>
      </c>
      <c r="G19" s="13"/>
      <c r="H19" s="13"/>
      <c r="I19" s="20"/>
    </row>
    <row r="20" spans="1:9">
      <c r="A20" s="7">
        <f t="shared" si="0"/>
        <v>19</v>
      </c>
      <c r="B20" s="10" t="s">
        <v>203</v>
      </c>
      <c r="C20" s="8" t="s">
        <v>204</v>
      </c>
      <c r="D20" s="9"/>
      <c r="E20" s="9"/>
      <c r="F20" s="13" t="s">
        <v>68</v>
      </c>
      <c r="G20" s="13"/>
      <c r="H20" s="13"/>
      <c r="I20" s="20"/>
    </row>
    <row r="21" spans="1:9">
      <c r="A21" s="7">
        <f t="shared" si="0"/>
        <v>20</v>
      </c>
      <c r="B21" s="10"/>
      <c r="C21" s="8" t="s">
        <v>205</v>
      </c>
      <c r="D21" s="9"/>
      <c r="E21" s="9"/>
      <c r="F21" s="13" t="s">
        <v>68</v>
      </c>
      <c r="G21" s="13"/>
      <c r="H21" s="13"/>
      <c r="I21" s="20"/>
    </row>
    <row r="22" spans="1:9">
      <c r="A22" s="7">
        <f t="shared" si="0"/>
        <v>21</v>
      </c>
      <c r="B22" s="11"/>
      <c r="C22" s="8" t="s">
        <v>206</v>
      </c>
      <c r="D22" s="9"/>
      <c r="E22" s="9"/>
      <c r="F22" s="13" t="s">
        <v>68</v>
      </c>
      <c r="G22" s="13"/>
      <c r="H22" s="13"/>
      <c r="I22" s="20"/>
    </row>
    <row r="23" spans="1:9">
      <c r="A23" s="7">
        <f t="shared" si="0"/>
        <v>22</v>
      </c>
      <c r="B23" s="8" t="s">
        <v>207</v>
      </c>
      <c r="C23" s="8" t="s">
        <v>208</v>
      </c>
      <c r="D23" s="9"/>
      <c r="E23" s="9"/>
      <c r="F23" s="13" t="s">
        <v>97</v>
      </c>
      <c r="G23" s="13"/>
      <c r="H23" s="13"/>
      <c r="I23" s="20"/>
    </row>
    <row r="24" spans="1:9">
      <c r="A24" s="7">
        <f t="shared" si="0"/>
        <v>23</v>
      </c>
      <c r="B24" s="10"/>
      <c r="C24" s="8" t="s">
        <v>209</v>
      </c>
      <c r="D24" s="9"/>
      <c r="E24" s="9"/>
      <c r="F24" s="13" t="s">
        <v>97</v>
      </c>
      <c r="G24" s="13"/>
      <c r="H24" s="13"/>
      <c r="I24" s="20"/>
    </row>
    <row r="25" spans="1:9">
      <c r="A25" s="7">
        <f t="shared" si="0"/>
        <v>24</v>
      </c>
      <c r="B25" s="11"/>
      <c r="C25" s="8" t="s">
        <v>210</v>
      </c>
      <c r="D25" s="9"/>
      <c r="E25" s="9"/>
      <c r="F25" s="13" t="s">
        <v>68</v>
      </c>
      <c r="G25" s="13"/>
      <c r="H25" s="13"/>
      <c r="I25" s="20"/>
    </row>
    <row r="26" spans="1:9">
      <c r="A26" s="7">
        <f t="shared" si="0"/>
        <v>25</v>
      </c>
      <c r="B26" s="9" t="s">
        <v>211</v>
      </c>
      <c r="C26" s="8" t="s">
        <v>212</v>
      </c>
      <c r="D26" s="9" t="s">
        <v>213</v>
      </c>
      <c r="E26" s="9"/>
      <c r="F26" s="13" t="s">
        <v>68</v>
      </c>
      <c r="G26" s="13"/>
      <c r="H26" s="13"/>
      <c r="I26" s="20"/>
    </row>
    <row r="27" ht="31.2" spans="1:9">
      <c r="A27" s="7">
        <f t="shared" si="0"/>
        <v>26</v>
      </c>
      <c r="B27" s="9"/>
      <c r="C27" s="8" t="s">
        <v>214</v>
      </c>
      <c r="D27" s="9" t="s">
        <v>215</v>
      </c>
      <c r="E27" s="9"/>
      <c r="F27" s="13" t="s">
        <v>68</v>
      </c>
      <c r="G27" s="13"/>
      <c r="H27" s="13"/>
      <c r="I27" s="20"/>
    </row>
    <row r="28" spans="1:9">
      <c r="A28" s="7">
        <f t="shared" si="0"/>
        <v>27</v>
      </c>
      <c r="B28" s="9"/>
      <c r="C28" s="8" t="s">
        <v>216</v>
      </c>
      <c r="D28" s="9" t="s">
        <v>217</v>
      </c>
      <c r="E28" s="9"/>
      <c r="F28" s="13" t="s">
        <v>68</v>
      </c>
      <c r="G28" s="13"/>
      <c r="H28" s="13"/>
      <c r="I28" s="20"/>
    </row>
    <row r="29" spans="1:9">
      <c r="A29" s="7">
        <f t="shared" si="0"/>
        <v>28</v>
      </c>
      <c r="B29" s="9"/>
      <c r="C29" s="8" t="s">
        <v>218</v>
      </c>
      <c r="D29" s="9"/>
      <c r="E29" s="9"/>
      <c r="F29" s="13" t="s">
        <v>68</v>
      </c>
      <c r="G29" s="13"/>
      <c r="H29" s="13"/>
      <c r="I29" s="20"/>
    </row>
    <row r="30" spans="1:9">
      <c r="A30" s="7">
        <f t="shared" si="0"/>
        <v>29</v>
      </c>
      <c r="B30" s="9"/>
      <c r="C30" s="8" t="s">
        <v>219</v>
      </c>
      <c r="D30" s="9"/>
      <c r="E30" s="9"/>
      <c r="F30" s="13" t="s">
        <v>68</v>
      </c>
      <c r="G30" s="13"/>
      <c r="H30" s="13" t="s">
        <v>220</v>
      </c>
      <c r="I30" s="20"/>
    </row>
    <row r="31" spans="1:9">
      <c r="A31" s="7">
        <f t="shared" si="0"/>
        <v>30</v>
      </c>
      <c r="B31" s="9"/>
      <c r="C31" s="8" t="s">
        <v>221</v>
      </c>
      <c r="D31" s="9" t="s">
        <v>222</v>
      </c>
      <c r="E31" s="9"/>
      <c r="F31" s="13" t="s">
        <v>68</v>
      </c>
      <c r="G31" s="13"/>
      <c r="H31" s="13"/>
      <c r="I31" s="20"/>
    </row>
    <row r="32" spans="1:9">
      <c r="A32" s="7">
        <f t="shared" si="0"/>
        <v>31</v>
      </c>
      <c r="B32" s="9"/>
      <c r="C32" s="7" t="s">
        <v>223</v>
      </c>
      <c r="D32" s="9"/>
      <c r="E32" s="9"/>
      <c r="F32" s="9" t="s">
        <v>68</v>
      </c>
      <c r="G32" s="7"/>
      <c r="H32" s="7"/>
      <c r="I32" s="20"/>
    </row>
    <row r="33" spans="1:9">
      <c r="A33" s="7">
        <f t="shared" si="0"/>
        <v>32</v>
      </c>
      <c r="B33" s="9"/>
      <c r="C33" s="7" t="s">
        <v>224</v>
      </c>
      <c r="D33" s="9"/>
      <c r="E33" s="9"/>
      <c r="F33" s="9" t="s">
        <v>68</v>
      </c>
      <c r="G33" s="7"/>
      <c r="H33" s="7"/>
      <c r="I33" s="20"/>
    </row>
    <row r="34" spans="1:9">
      <c r="A34" s="7">
        <f t="shared" si="0"/>
        <v>33</v>
      </c>
      <c r="B34" s="9"/>
      <c r="C34" s="8" t="s">
        <v>225</v>
      </c>
      <c r="D34" s="9"/>
      <c r="E34" s="9"/>
      <c r="F34" s="13" t="s">
        <v>68</v>
      </c>
      <c r="G34" s="13"/>
      <c r="H34" s="13"/>
      <c r="I34" s="20"/>
    </row>
    <row r="35" spans="1:9">
      <c r="A35" s="7">
        <f t="shared" si="0"/>
        <v>34</v>
      </c>
      <c r="B35" s="7" t="s">
        <v>226</v>
      </c>
      <c r="C35" s="8" t="s">
        <v>227</v>
      </c>
      <c r="D35" s="9" t="s">
        <v>228</v>
      </c>
      <c r="E35" s="9"/>
      <c r="F35" s="13" t="s">
        <v>97</v>
      </c>
      <c r="G35" s="13"/>
      <c r="H35" s="13"/>
      <c r="I35" s="20"/>
    </row>
    <row r="36" spans="1:9">
      <c r="A36" s="7">
        <f t="shared" si="0"/>
        <v>35</v>
      </c>
      <c r="B36" s="7"/>
      <c r="C36" s="8" t="s">
        <v>229</v>
      </c>
      <c r="D36" s="9" t="s">
        <v>228</v>
      </c>
      <c r="E36" s="9"/>
      <c r="F36" s="13" t="s">
        <v>97</v>
      </c>
      <c r="G36" s="13"/>
      <c r="H36" s="13"/>
      <c r="I36" s="20"/>
    </row>
    <row r="37" spans="1:9">
      <c r="A37" s="7">
        <f t="shared" si="0"/>
        <v>36</v>
      </c>
      <c r="B37" s="7"/>
      <c r="C37" s="8" t="s">
        <v>230</v>
      </c>
      <c r="D37" s="9" t="s">
        <v>228</v>
      </c>
      <c r="E37" s="9"/>
      <c r="F37" s="13" t="s">
        <v>97</v>
      </c>
      <c r="G37" s="13"/>
      <c r="H37" s="13"/>
      <c r="I37" s="20"/>
    </row>
    <row r="38" spans="1:9">
      <c r="A38" s="7">
        <f t="shared" si="0"/>
        <v>37</v>
      </c>
      <c r="B38" s="7"/>
      <c r="C38" s="8" t="s">
        <v>231</v>
      </c>
      <c r="D38" s="9" t="s">
        <v>228</v>
      </c>
      <c r="E38" s="9"/>
      <c r="F38" s="13" t="s">
        <v>97</v>
      </c>
      <c r="G38" s="13"/>
      <c r="H38" s="13"/>
      <c r="I38" s="20"/>
    </row>
    <row r="39" spans="1:9">
      <c r="A39" s="7">
        <f t="shared" si="0"/>
        <v>38</v>
      </c>
      <c r="B39" s="7"/>
      <c r="C39" s="8" t="s">
        <v>232</v>
      </c>
      <c r="D39" s="9" t="s">
        <v>228</v>
      </c>
      <c r="E39" s="9"/>
      <c r="F39" s="13" t="s">
        <v>97</v>
      </c>
      <c r="G39" s="13"/>
      <c r="H39" s="13"/>
      <c r="I39" s="20"/>
    </row>
    <row r="40" spans="1:9">
      <c r="A40" s="7">
        <f t="shared" si="0"/>
        <v>39</v>
      </c>
      <c r="B40" s="7"/>
      <c r="C40" s="8" t="s">
        <v>233</v>
      </c>
      <c r="D40" s="9" t="s">
        <v>228</v>
      </c>
      <c r="E40" s="9"/>
      <c r="F40" s="13" t="s">
        <v>97</v>
      </c>
      <c r="G40" s="13"/>
      <c r="H40" s="13"/>
      <c r="I40" s="20"/>
    </row>
    <row r="41" spans="1:9">
      <c r="A41" s="7">
        <f t="shared" si="0"/>
        <v>40</v>
      </c>
      <c r="B41" s="7"/>
      <c r="C41" s="7" t="s">
        <v>234</v>
      </c>
      <c r="D41" s="9" t="s">
        <v>228</v>
      </c>
      <c r="E41" s="9"/>
      <c r="F41" s="9" t="s">
        <v>97</v>
      </c>
      <c r="G41" s="7"/>
      <c r="H41" s="7"/>
      <c r="I41" s="20"/>
    </row>
    <row r="42" spans="1:9">
      <c r="A42" s="7">
        <f t="shared" si="0"/>
        <v>41</v>
      </c>
      <c r="B42" s="7"/>
      <c r="C42" s="7" t="s">
        <v>235</v>
      </c>
      <c r="D42" s="9"/>
      <c r="E42" s="9"/>
      <c r="F42" s="9" t="s">
        <v>97</v>
      </c>
      <c r="G42" s="7"/>
      <c r="H42" s="7"/>
      <c r="I42" s="20"/>
    </row>
    <row r="43" spans="1:9">
      <c r="A43" s="7">
        <f t="shared" si="0"/>
        <v>42</v>
      </c>
      <c r="B43" s="8" t="s">
        <v>236</v>
      </c>
      <c r="C43" s="7" t="s">
        <v>237</v>
      </c>
      <c r="D43" s="9"/>
      <c r="E43" s="9"/>
      <c r="F43" s="9" t="s">
        <v>97</v>
      </c>
      <c r="G43" s="7"/>
      <c r="H43" s="7"/>
      <c r="I43" s="20"/>
    </row>
    <row r="44" spans="1:9">
      <c r="A44" s="7">
        <f t="shared" si="0"/>
        <v>43</v>
      </c>
      <c r="B44" s="10"/>
      <c r="C44" s="7" t="s">
        <v>238</v>
      </c>
      <c r="D44" s="9"/>
      <c r="E44" s="9"/>
      <c r="F44" s="9" t="s">
        <v>97</v>
      </c>
      <c r="G44" s="7"/>
      <c r="H44" s="7"/>
      <c r="I44" s="20"/>
    </row>
    <row r="45" spans="1:9">
      <c r="A45" s="7">
        <f t="shared" si="0"/>
        <v>44</v>
      </c>
      <c r="B45" s="10"/>
      <c r="C45" s="7" t="s">
        <v>239</v>
      </c>
      <c r="D45" s="9"/>
      <c r="E45" s="9"/>
      <c r="F45" s="9" t="s">
        <v>97</v>
      </c>
      <c r="G45" s="7"/>
      <c r="H45" s="7"/>
      <c r="I45" s="20"/>
    </row>
    <row r="46" spans="1:9">
      <c r="A46" s="7">
        <f t="shared" si="0"/>
        <v>45</v>
      </c>
      <c r="B46" s="11"/>
      <c r="C46" s="7" t="s">
        <v>240</v>
      </c>
      <c r="D46" s="9"/>
      <c r="E46" s="9"/>
      <c r="F46" s="9" t="s">
        <v>97</v>
      </c>
      <c r="G46" s="7"/>
      <c r="H46" s="7"/>
      <c r="I46" s="20"/>
    </row>
    <row r="47" spans="1:9">
      <c r="A47" s="7">
        <f t="shared" si="0"/>
        <v>46</v>
      </c>
      <c r="B47" s="7" t="s">
        <v>241</v>
      </c>
      <c r="C47" s="7" t="s">
        <v>242</v>
      </c>
      <c r="D47" s="9"/>
      <c r="E47" s="9"/>
      <c r="F47" s="9" t="s">
        <v>68</v>
      </c>
      <c r="G47" s="7"/>
      <c r="H47" s="7"/>
      <c r="I47" s="20"/>
    </row>
    <row r="48" spans="1:9">
      <c r="A48" s="7">
        <f t="shared" si="0"/>
        <v>47</v>
      </c>
      <c r="B48" s="7"/>
      <c r="C48" s="7" t="s">
        <v>243</v>
      </c>
      <c r="D48" s="9"/>
      <c r="E48" s="9"/>
      <c r="F48" s="9" t="s">
        <v>68</v>
      </c>
      <c r="G48" s="7"/>
      <c r="H48" s="7"/>
      <c r="I48" s="20"/>
    </row>
    <row r="49" spans="1:9">
      <c r="A49" s="7">
        <f t="shared" si="0"/>
        <v>48</v>
      </c>
      <c r="B49" s="7"/>
      <c r="C49" s="7" t="s">
        <v>244</v>
      </c>
      <c r="D49" s="9"/>
      <c r="E49" s="9"/>
      <c r="F49" s="9" t="s">
        <v>68</v>
      </c>
      <c r="G49" s="7"/>
      <c r="H49" s="7"/>
      <c r="I49" s="20"/>
    </row>
    <row r="50" spans="1:9">
      <c r="A50" s="7">
        <f t="shared" si="0"/>
        <v>49</v>
      </c>
      <c r="B50" s="7"/>
      <c r="C50" s="7" t="s">
        <v>245</v>
      </c>
      <c r="D50" s="9" t="s">
        <v>246</v>
      </c>
      <c r="E50" s="9"/>
      <c r="F50" s="9" t="s">
        <v>97</v>
      </c>
      <c r="G50" s="7"/>
      <c r="H50" s="7"/>
      <c r="I50" s="20"/>
    </row>
    <row r="51" spans="1:9">
      <c r="A51" s="7">
        <f t="shared" si="0"/>
        <v>50</v>
      </c>
      <c r="B51" s="7"/>
      <c r="C51" s="7" t="s">
        <v>247</v>
      </c>
      <c r="D51" s="9"/>
      <c r="E51" s="9"/>
      <c r="F51" s="9" t="s">
        <v>97</v>
      </c>
      <c r="G51" s="7"/>
      <c r="H51" s="7"/>
      <c r="I51" s="20"/>
    </row>
    <row r="52" spans="1:9">
      <c r="A52" s="7">
        <f t="shared" si="0"/>
        <v>51</v>
      </c>
      <c r="B52" s="8" t="s">
        <v>248</v>
      </c>
      <c r="C52" s="8" t="s">
        <v>249</v>
      </c>
      <c r="D52" s="23" t="s">
        <v>250</v>
      </c>
      <c r="E52" s="9"/>
      <c r="F52" s="13" t="s">
        <v>97</v>
      </c>
      <c r="G52" s="13"/>
      <c r="H52" s="7"/>
      <c r="I52" s="20"/>
    </row>
    <row r="53" ht="46.8" spans="1:9">
      <c r="A53" s="7">
        <f t="shared" si="0"/>
        <v>52</v>
      </c>
      <c r="B53" s="8" t="s">
        <v>251</v>
      </c>
      <c r="C53" s="8" t="s">
        <v>252</v>
      </c>
      <c r="D53" s="9" t="s">
        <v>253</v>
      </c>
      <c r="E53" s="9"/>
      <c r="F53" s="13" t="s">
        <v>68</v>
      </c>
      <c r="G53" s="13"/>
      <c r="H53" s="7"/>
      <c r="I53" s="20"/>
    </row>
    <row r="54" ht="120.95" customHeight="1" spans="1:9">
      <c r="A54" s="7">
        <f t="shared" si="0"/>
        <v>53</v>
      </c>
      <c r="B54" s="10"/>
      <c r="C54" s="8" t="s">
        <v>254</v>
      </c>
      <c r="D54" s="9" t="s">
        <v>255</v>
      </c>
      <c r="E54" s="9"/>
      <c r="F54" s="13" t="s">
        <v>68</v>
      </c>
      <c r="G54" s="13"/>
      <c r="H54" s="7"/>
      <c r="I54" s="20"/>
    </row>
    <row r="55" spans="1:9">
      <c r="A55" s="7">
        <f t="shared" si="0"/>
        <v>54</v>
      </c>
      <c r="B55" s="10"/>
      <c r="C55" s="7" t="s">
        <v>256</v>
      </c>
      <c r="D55" s="9"/>
      <c r="E55" s="9"/>
      <c r="F55" s="13" t="s">
        <v>68</v>
      </c>
      <c r="G55" s="7"/>
      <c r="H55" s="7"/>
      <c r="I55" s="20"/>
    </row>
    <row r="56" spans="1:9">
      <c r="A56" s="7">
        <f t="shared" si="0"/>
        <v>55</v>
      </c>
      <c r="B56" s="10"/>
      <c r="C56" s="7" t="s">
        <v>257</v>
      </c>
      <c r="D56" s="9"/>
      <c r="E56" s="9"/>
      <c r="F56" s="13" t="s">
        <v>68</v>
      </c>
      <c r="G56" s="7"/>
      <c r="H56" s="7"/>
      <c r="I56" s="20"/>
    </row>
    <row r="57" spans="1:9">
      <c r="A57" s="7">
        <f t="shared" si="0"/>
        <v>56</v>
      </c>
      <c r="B57" s="11"/>
      <c r="C57" s="7" t="s">
        <v>258</v>
      </c>
      <c r="D57" s="9"/>
      <c r="E57" s="9"/>
      <c r="F57" s="13" t="s">
        <v>68</v>
      </c>
      <c r="G57" s="7"/>
      <c r="H57" s="7"/>
      <c r="I57" s="20"/>
    </row>
    <row r="58" spans="1:9">
      <c r="A58" s="7">
        <f t="shared" si="0"/>
        <v>57</v>
      </c>
      <c r="B58" s="7" t="s">
        <v>259</v>
      </c>
      <c r="C58" s="7" t="s">
        <v>260</v>
      </c>
      <c r="D58" s="9"/>
      <c r="E58" s="9"/>
      <c r="F58" s="9" t="s">
        <v>97</v>
      </c>
      <c r="G58" s="7"/>
      <c r="H58" s="7"/>
      <c r="I58" s="20"/>
    </row>
    <row r="59" spans="1:9">
      <c r="A59" s="7">
        <f t="shared" si="0"/>
        <v>58</v>
      </c>
      <c r="B59" s="7"/>
      <c r="C59" s="7" t="s">
        <v>261</v>
      </c>
      <c r="D59" s="9"/>
      <c r="E59" s="9"/>
      <c r="F59" s="9" t="s">
        <v>97</v>
      </c>
      <c r="G59" s="7"/>
      <c r="H59" s="7"/>
      <c r="I59" s="20"/>
    </row>
    <row r="60" spans="1:9">
      <c r="A60" s="7">
        <f t="shared" si="0"/>
        <v>59</v>
      </c>
      <c r="B60" s="7"/>
      <c r="C60" s="7" t="s">
        <v>262</v>
      </c>
      <c r="D60" s="9"/>
      <c r="E60" s="9"/>
      <c r="F60" s="9" t="s">
        <v>68</v>
      </c>
      <c r="G60" s="7"/>
      <c r="H60" s="7"/>
      <c r="I60" s="20"/>
    </row>
    <row r="61" spans="1:9">
      <c r="A61" s="7">
        <f t="shared" si="0"/>
        <v>60</v>
      </c>
      <c r="B61" s="7"/>
      <c r="C61" s="7" t="s">
        <v>263</v>
      </c>
      <c r="D61" s="9"/>
      <c r="E61" s="9"/>
      <c r="F61" s="9" t="s">
        <v>68</v>
      </c>
      <c r="G61" s="7"/>
      <c r="H61" s="7"/>
      <c r="I61" s="20"/>
    </row>
    <row r="62" spans="1:9">
      <c r="A62" s="7">
        <f t="shared" si="0"/>
        <v>61</v>
      </c>
      <c r="B62" s="7"/>
      <c r="C62" s="7" t="s">
        <v>264</v>
      </c>
      <c r="D62" s="9"/>
      <c r="E62" s="9"/>
      <c r="F62" s="9" t="s">
        <v>68</v>
      </c>
      <c r="G62" s="7"/>
      <c r="H62" s="7"/>
      <c r="I62" s="20"/>
    </row>
    <row r="63" spans="1:9">
      <c r="A63" s="7">
        <f t="shared" si="0"/>
        <v>62</v>
      </c>
      <c r="B63" s="7"/>
      <c r="C63" s="7" t="s">
        <v>265</v>
      </c>
      <c r="D63" s="9"/>
      <c r="E63" s="9"/>
      <c r="F63" s="9" t="s">
        <v>68</v>
      </c>
      <c r="G63" s="7"/>
      <c r="H63" s="7"/>
      <c r="I63" s="20"/>
    </row>
    <row r="64" ht="16.2" spans="1:9">
      <c r="A64" s="16" t="s">
        <v>20</v>
      </c>
      <c r="B64" s="16">
        <f>COUNTIFS(B2:B61,"*")</f>
        <v>13</v>
      </c>
      <c r="C64" s="16">
        <f>COUNTIFS(C2:C63,"*")</f>
        <v>62</v>
      </c>
      <c r="D64" s="17"/>
      <c r="E64" s="18">
        <f>COUNTIFS(E2:E63,"OK")</f>
        <v>0</v>
      </c>
      <c r="F64" s="18">
        <f>COUNTIFS(F2:F63,"Y")</f>
        <v>40</v>
      </c>
      <c r="G64" s="16"/>
      <c r="H64" s="19"/>
      <c r="I64" s="20"/>
    </row>
  </sheetData>
  <autoFilter xmlns:etc="http://www.wps.cn/officeDocument/2017/etCustomData" ref="A1:H64" etc:filterBottomFollowUsedRange="0">
    <extLst/>
  </autoFilter>
  <mergeCells count="12">
    <mergeCell ref="B2:B11"/>
    <mergeCell ref="B12:B13"/>
    <mergeCell ref="B14:B16"/>
    <mergeCell ref="B17:B19"/>
    <mergeCell ref="B20:B22"/>
    <mergeCell ref="B23:B25"/>
    <mergeCell ref="B26:B34"/>
    <mergeCell ref="B35:B42"/>
    <mergeCell ref="B43:B46"/>
    <mergeCell ref="B47:B51"/>
    <mergeCell ref="B53:B57"/>
    <mergeCell ref="B58:B63"/>
  </mergeCells>
  <dataValidations count="1">
    <dataValidation type="list" allowBlank="1" showInputMessage="1" showErrorMessage="1" sqref="E2:E63">
      <formula1>"OK,NG"</formula1>
    </dataValidation>
  </dataValidations>
  <pageMargins left="0.7" right="0.7" top="0.75" bottom="0.75" header="0.3" footer="0.3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"/>
  <sheetViews>
    <sheetView workbookViewId="0">
      <pane ySplit="1" topLeftCell="A2" activePane="bottomLeft" state="frozen"/>
      <selection/>
      <selection pane="bottomLeft" activeCell="B15" sqref="B15:C15"/>
    </sheetView>
  </sheetViews>
  <sheetFormatPr defaultColWidth="8.87962962962963" defaultRowHeight="15.6"/>
  <cols>
    <col min="1" max="1" width="10" style="1" customWidth="1"/>
    <col min="2" max="2" width="14.75" style="1" customWidth="1"/>
    <col min="3" max="3" width="36.5" style="2" customWidth="1"/>
    <col min="4" max="4" width="29" style="3" customWidth="1"/>
    <col min="5" max="5" width="14" style="3" customWidth="1"/>
    <col min="6" max="6" width="14" style="4" customWidth="1"/>
    <col min="7" max="7" width="19.75" style="1" customWidth="1"/>
    <col min="8" max="8" width="21.75" style="2" customWidth="1"/>
    <col min="9" max="16384" width="8.87962962962963" style="1"/>
  </cols>
  <sheetData>
    <row r="1" ht="16.2" spans="1:9">
      <c r="A1" s="5" t="s">
        <v>5</v>
      </c>
      <c r="B1" s="5" t="s">
        <v>266</v>
      </c>
      <c r="C1" s="5" t="s">
        <v>61</v>
      </c>
      <c r="D1" s="6" t="s">
        <v>62</v>
      </c>
      <c r="E1" s="6" t="s">
        <v>63</v>
      </c>
      <c r="F1" s="6" t="s">
        <v>64</v>
      </c>
      <c r="G1" s="6" t="s">
        <v>65</v>
      </c>
      <c r="H1" s="6" t="s">
        <v>15</v>
      </c>
      <c r="I1" s="20"/>
    </row>
    <row r="2" spans="1:9">
      <c r="A2" s="7">
        <f t="shared" ref="A2:A30" si="0">ROW()-1</f>
        <v>1</v>
      </c>
      <c r="B2" s="8" t="s">
        <v>267</v>
      </c>
      <c r="C2" s="7" t="s">
        <v>268</v>
      </c>
      <c r="D2" s="9" t="s">
        <v>269</v>
      </c>
      <c r="E2" s="9"/>
      <c r="F2" s="9" t="s">
        <v>68</v>
      </c>
      <c r="G2" s="7"/>
      <c r="H2" s="7"/>
      <c r="I2" s="20"/>
    </row>
    <row r="3" spans="1:9">
      <c r="A3" s="7">
        <f t="shared" si="0"/>
        <v>2</v>
      </c>
      <c r="B3" s="10"/>
      <c r="C3" s="7" t="s">
        <v>270</v>
      </c>
      <c r="D3" s="9" t="s">
        <v>271</v>
      </c>
      <c r="E3" s="9"/>
      <c r="F3" s="9" t="s">
        <v>68</v>
      </c>
      <c r="G3" s="7"/>
      <c r="H3" s="7"/>
      <c r="I3" s="20"/>
    </row>
    <row r="4" spans="1:9">
      <c r="A4" s="7">
        <f t="shared" si="0"/>
        <v>3</v>
      </c>
      <c r="B4" s="8" t="s">
        <v>272</v>
      </c>
      <c r="C4" s="7" t="s">
        <v>273</v>
      </c>
      <c r="D4" s="9"/>
      <c r="E4" s="9"/>
      <c r="F4" s="9" t="s">
        <v>97</v>
      </c>
      <c r="G4" s="7"/>
      <c r="H4" s="7"/>
      <c r="I4" s="20"/>
    </row>
    <row r="5" ht="31.2" spans="1:9">
      <c r="A5" s="7">
        <f t="shared" si="0"/>
        <v>4</v>
      </c>
      <c r="B5" s="10"/>
      <c r="C5" s="7" t="s">
        <v>274</v>
      </c>
      <c r="D5" s="9" t="s">
        <v>275</v>
      </c>
      <c r="E5" s="9"/>
      <c r="F5" s="9" t="s">
        <v>68</v>
      </c>
      <c r="G5" s="7"/>
      <c r="H5" s="7"/>
      <c r="I5" s="20"/>
    </row>
    <row r="6" spans="1:9">
      <c r="A6" s="7">
        <f t="shared" si="0"/>
        <v>5</v>
      </c>
      <c r="B6" s="8" t="s">
        <v>276</v>
      </c>
      <c r="C6" s="7" t="s">
        <v>277</v>
      </c>
      <c r="D6" s="9"/>
      <c r="E6" s="9"/>
      <c r="F6" s="9" t="s">
        <v>68</v>
      </c>
      <c r="G6" s="7"/>
      <c r="H6" s="7"/>
      <c r="I6" s="20"/>
    </row>
    <row r="7" spans="1:9">
      <c r="A7" s="7">
        <f t="shared" si="0"/>
        <v>6</v>
      </c>
      <c r="B7" s="10"/>
      <c r="C7" s="7" t="s">
        <v>278</v>
      </c>
      <c r="D7" s="9"/>
      <c r="E7" s="9"/>
      <c r="F7" s="9" t="s">
        <v>68</v>
      </c>
      <c r="G7" s="7"/>
      <c r="H7" s="7"/>
      <c r="I7" s="20"/>
    </row>
    <row r="8" spans="1:9">
      <c r="A8" s="7">
        <f t="shared" si="0"/>
        <v>7</v>
      </c>
      <c r="B8" s="8" t="s">
        <v>279</v>
      </c>
      <c r="C8" s="9" t="s">
        <v>280</v>
      </c>
      <c r="D8" s="9" t="s">
        <v>281</v>
      </c>
      <c r="E8" s="9"/>
      <c r="F8" s="9" t="s">
        <v>97</v>
      </c>
      <c r="G8" s="7"/>
      <c r="H8" s="7"/>
      <c r="I8" s="20"/>
    </row>
    <row r="9" spans="1:9">
      <c r="A9" s="7">
        <f t="shared" si="0"/>
        <v>8</v>
      </c>
      <c r="B9" s="10"/>
      <c r="C9" s="7" t="s">
        <v>282</v>
      </c>
      <c r="D9" s="9"/>
      <c r="E9" s="9"/>
      <c r="F9" s="9" t="s">
        <v>68</v>
      </c>
      <c r="G9" s="7"/>
      <c r="H9" s="7"/>
      <c r="I9" s="20"/>
    </row>
    <row r="10" spans="1:9">
      <c r="A10" s="7">
        <f t="shared" si="0"/>
        <v>9</v>
      </c>
      <c r="B10" s="10"/>
      <c r="C10" s="7" t="s">
        <v>283</v>
      </c>
      <c r="D10" s="9"/>
      <c r="E10" s="9"/>
      <c r="F10" s="9" t="s">
        <v>68</v>
      </c>
      <c r="G10" s="7"/>
      <c r="H10" s="7"/>
      <c r="I10" s="20"/>
    </row>
    <row r="11" spans="1:9">
      <c r="A11" s="7">
        <f t="shared" si="0"/>
        <v>10</v>
      </c>
      <c r="B11" s="10"/>
      <c r="C11" s="9" t="s">
        <v>284</v>
      </c>
      <c r="D11" s="9" t="s">
        <v>281</v>
      </c>
      <c r="E11" s="9"/>
      <c r="F11" s="9" t="s">
        <v>97</v>
      </c>
      <c r="G11" s="7"/>
      <c r="H11" s="7"/>
      <c r="I11" s="20"/>
    </row>
    <row r="12" spans="1:9">
      <c r="A12" s="7">
        <f t="shared" si="0"/>
        <v>11</v>
      </c>
      <c r="B12" s="10"/>
      <c r="C12" s="9" t="s">
        <v>285</v>
      </c>
      <c r="D12" s="9" t="s">
        <v>281</v>
      </c>
      <c r="E12" s="9"/>
      <c r="F12" s="9" t="s">
        <v>97</v>
      </c>
      <c r="G12" s="7"/>
      <c r="H12" s="7"/>
      <c r="I12" s="20"/>
    </row>
    <row r="13" spans="1:9">
      <c r="A13" s="7">
        <f t="shared" si="0"/>
        <v>12</v>
      </c>
      <c r="B13" s="10"/>
      <c r="C13" s="7" t="s">
        <v>286</v>
      </c>
      <c r="D13" s="9"/>
      <c r="E13" s="9"/>
      <c r="F13" s="9" t="s">
        <v>97</v>
      </c>
      <c r="G13" s="7"/>
      <c r="H13" s="7"/>
      <c r="I13" s="20"/>
    </row>
    <row r="14" spans="1:9">
      <c r="A14" s="7">
        <f t="shared" si="0"/>
        <v>13</v>
      </c>
      <c r="B14" s="11"/>
      <c r="C14" s="7" t="s">
        <v>287</v>
      </c>
      <c r="D14" s="9"/>
      <c r="E14" s="9"/>
      <c r="F14" s="9" t="s">
        <v>97</v>
      </c>
      <c r="G14" s="7"/>
      <c r="H14" s="7"/>
      <c r="I14" s="20"/>
    </row>
    <row r="15" spans="1:9">
      <c r="A15" s="7">
        <f t="shared" si="0"/>
        <v>14</v>
      </c>
      <c r="B15" s="12" t="s">
        <v>288</v>
      </c>
      <c r="C15" s="12" t="s">
        <v>289</v>
      </c>
      <c r="D15" s="9"/>
      <c r="E15" s="9"/>
      <c r="F15" s="9" t="s">
        <v>68</v>
      </c>
      <c r="G15" s="7"/>
      <c r="H15" s="7"/>
      <c r="I15" s="20"/>
    </row>
    <row r="16" spans="1:9">
      <c r="A16" s="7">
        <f t="shared" si="0"/>
        <v>15</v>
      </c>
      <c r="B16" s="8" t="s">
        <v>290</v>
      </c>
      <c r="C16" s="13" t="s">
        <v>291</v>
      </c>
      <c r="D16" s="9" t="s">
        <v>281</v>
      </c>
      <c r="E16" s="9"/>
      <c r="F16" s="13" t="s">
        <v>68</v>
      </c>
      <c r="G16" s="7"/>
      <c r="H16" s="7"/>
      <c r="I16" s="20"/>
    </row>
    <row r="17" spans="1:9">
      <c r="A17" s="7">
        <f t="shared" si="0"/>
        <v>16</v>
      </c>
      <c r="B17" s="10"/>
      <c r="C17" s="13" t="s">
        <v>292</v>
      </c>
      <c r="D17" s="9" t="s">
        <v>281</v>
      </c>
      <c r="E17" s="9"/>
      <c r="F17" s="13" t="s">
        <v>68</v>
      </c>
      <c r="G17" s="7"/>
      <c r="H17" s="7"/>
      <c r="I17" s="20"/>
    </row>
    <row r="18" spans="1:9">
      <c r="A18" s="7">
        <f t="shared" si="0"/>
        <v>17</v>
      </c>
      <c r="B18" s="10"/>
      <c r="C18" s="13" t="s">
        <v>293</v>
      </c>
      <c r="D18" s="9" t="s">
        <v>281</v>
      </c>
      <c r="E18" s="9"/>
      <c r="F18" s="9" t="s">
        <v>97</v>
      </c>
      <c r="G18" s="7"/>
      <c r="H18" s="7"/>
      <c r="I18" s="20"/>
    </row>
    <row r="19" spans="1:9">
      <c r="A19" s="7">
        <f t="shared" si="0"/>
        <v>18</v>
      </c>
      <c r="B19" s="8" t="s">
        <v>294</v>
      </c>
      <c r="C19" s="7" t="s">
        <v>295</v>
      </c>
      <c r="D19" s="9" t="s">
        <v>296</v>
      </c>
      <c r="E19" s="9"/>
      <c r="F19" s="9" t="s">
        <v>68</v>
      </c>
      <c r="G19" s="7"/>
      <c r="H19" s="7"/>
      <c r="I19" s="20"/>
    </row>
    <row r="20" spans="1:9">
      <c r="A20" s="7">
        <f t="shared" si="0"/>
        <v>19</v>
      </c>
      <c r="B20" s="10"/>
      <c r="C20" s="7" t="s">
        <v>297</v>
      </c>
      <c r="D20" s="9" t="s">
        <v>296</v>
      </c>
      <c r="E20" s="9"/>
      <c r="F20" s="9" t="s">
        <v>97</v>
      </c>
      <c r="G20" s="7"/>
      <c r="H20" s="7"/>
      <c r="I20" s="20"/>
    </row>
    <row r="21" spans="1:9">
      <c r="A21" s="7">
        <f t="shared" si="0"/>
        <v>20</v>
      </c>
      <c r="B21" s="10"/>
      <c r="C21" s="7" t="s">
        <v>298</v>
      </c>
      <c r="D21" s="9" t="s">
        <v>296</v>
      </c>
      <c r="E21" s="9"/>
      <c r="F21" s="9" t="s">
        <v>97</v>
      </c>
      <c r="G21" s="7"/>
      <c r="H21" s="7"/>
      <c r="I21" s="20"/>
    </row>
    <row r="22" spans="1:9">
      <c r="A22" s="7">
        <f t="shared" si="0"/>
        <v>21</v>
      </c>
      <c r="B22" s="10"/>
      <c r="C22" s="7" t="s">
        <v>299</v>
      </c>
      <c r="D22" s="9" t="s">
        <v>296</v>
      </c>
      <c r="E22" s="9"/>
      <c r="F22" s="9" t="s">
        <v>97</v>
      </c>
      <c r="G22" s="7"/>
      <c r="H22" s="7"/>
      <c r="I22" s="20"/>
    </row>
    <row r="23" spans="1:9">
      <c r="A23" s="7">
        <f t="shared" si="0"/>
        <v>22</v>
      </c>
      <c r="B23" s="10"/>
      <c r="C23" s="7" t="s">
        <v>300</v>
      </c>
      <c r="D23" s="9" t="s">
        <v>296</v>
      </c>
      <c r="E23" s="9"/>
      <c r="F23" s="9" t="s">
        <v>97</v>
      </c>
      <c r="G23" s="7"/>
      <c r="H23" s="7"/>
      <c r="I23" s="20"/>
    </row>
    <row r="24" spans="1:9">
      <c r="A24" s="7">
        <f t="shared" si="0"/>
        <v>23</v>
      </c>
      <c r="B24" s="10"/>
      <c r="C24" s="7" t="s">
        <v>301</v>
      </c>
      <c r="D24" s="9" t="s">
        <v>296</v>
      </c>
      <c r="E24" s="9"/>
      <c r="F24" s="9" t="s">
        <v>97</v>
      </c>
      <c r="G24" s="7"/>
      <c r="H24" s="7"/>
      <c r="I24" s="20"/>
    </row>
    <row r="25" spans="1:9">
      <c r="A25" s="7">
        <f t="shared" si="0"/>
        <v>24</v>
      </c>
      <c r="B25" s="10"/>
      <c r="C25" s="7" t="s">
        <v>302</v>
      </c>
      <c r="D25" s="9" t="s">
        <v>296</v>
      </c>
      <c r="E25" s="9"/>
      <c r="F25" s="9" t="s">
        <v>97</v>
      </c>
      <c r="G25" s="7"/>
      <c r="H25" s="7"/>
      <c r="I25" s="20"/>
    </row>
    <row r="26" spans="1:9">
      <c r="A26" s="7">
        <f t="shared" si="0"/>
        <v>25</v>
      </c>
      <c r="B26" s="10"/>
      <c r="C26" s="7" t="s">
        <v>303</v>
      </c>
      <c r="D26" s="9" t="s">
        <v>296</v>
      </c>
      <c r="E26" s="9"/>
      <c r="F26" s="9" t="s">
        <v>97</v>
      </c>
      <c r="G26" s="7"/>
      <c r="H26" s="7"/>
      <c r="I26" s="20"/>
    </row>
    <row r="27" spans="1:9">
      <c r="A27" s="7">
        <f t="shared" si="0"/>
        <v>26</v>
      </c>
      <c r="B27" s="10"/>
      <c r="C27" s="7" t="s">
        <v>304</v>
      </c>
      <c r="D27" s="9" t="s">
        <v>296</v>
      </c>
      <c r="E27" s="9"/>
      <c r="F27" s="9" t="s">
        <v>97</v>
      </c>
      <c r="G27" s="7"/>
      <c r="H27" s="7"/>
      <c r="I27" s="20"/>
    </row>
    <row r="28" spans="1:9">
      <c r="A28" s="7">
        <f t="shared" si="0"/>
        <v>27</v>
      </c>
      <c r="B28" s="10"/>
      <c r="C28" s="7" t="s">
        <v>305</v>
      </c>
      <c r="D28" s="9"/>
      <c r="E28" s="9"/>
      <c r="F28" s="9" t="s">
        <v>68</v>
      </c>
      <c r="G28" s="7"/>
      <c r="H28" s="7" t="s">
        <v>123</v>
      </c>
      <c r="I28" s="20"/>
    </row>
    <row r="29" spans="1:9">
      <c r="A29" s="7">
        <f t="shared" si="0"/>
        <v>28</v>
      </c>
      <c r="B29" s="14" t="s">
        <v>306</v>
      </c>
      <c r="C29" s="12" t="s">
        <v>307</v>
      </c>
      <c r="D29" s="9" t="s">
        <v>308</v>
      </c>
      <c r="E29" s="9"/>
      <c r="F29" s="9" t="s">
        <v>68</v>
      </c>
      <c r="G29" s="7"/>
      <c r="H29" s="7" t="s">
        <v>123</v>
      </c>
      <c r="I29" s="20"/>
    </row>
    <row r="30" spans="1:9">
      <c r="A30" s="7">
        <f t="shared" si="0"/>
        <v>29</v>
      </c>
      <c r="B30" s="15"/>
      <c r="C30" s="12" t="s">
        <v>309</v>
      </c>
      <c r="D30" s="9"/>
      <c r="E30" s="9"/>
      <c r="F30" s="9" t="s">
        <v>68</v>
      </c>
      <c r="G30" s="7"/>
      <c r="H30" s="7" t="s">
        <v>123</v>
      </c>
      <c r="I30" s="20"/>
    </row>
    <row r="31" ht="16.2" spans="1:9">
      <c r="A31" s="16" t="s">
        <v>20</v>
      </c>
      <c r="B31" s="16">
        <f>COUNTIFS(B2:B29,"*")</f>
        <v>8</v>
      </c>
      <c r="C31" s="16">
        <f>COUNTIFS(C2:C30,"*")</f>
        <v>29</v>
      </c>
      <c r="D31" s="17"/>
      <c r="E31" s="18">
        <f>COUNTIFS(E2:E30,"OK")</f>
        <v>0</v>
      </c>
      <c r="F31" s="18">
        <f>COUNTIFS(F2:F30,"Y")</f>
        <v>14</v>
      </c>
      <c r="G31" s="16"/>
      <c r="H31" s="19"/>
      <c r="I31" s="20"/>
    </row>
    <row r="32" ht="16.2" spans="5:5">
      <c r="E32" s="18">
        <f>COUNTIFS(E2:E30,"NG")</f>
        <v>0</v>
      </c>
    </row>
  </sheetData>
  <autoFilter xmlns:etc="http://www.wps.cn/officeDocument/2017/etCustomData" ref="A1:H32" etc:filterBottomFollowUsedRange="0">
    <extLst/>
  </autoFilter>
  <mergeCells count="7">
    <mergeCell ref="B2:B3"/>
    <mergeCell ref="B4:B5"/>
    <mergeCell ref="B6:B7"/>
    <mergeCell ref="B8:B14"/>
    <mergeCell ref="B16:B18"/>
    <mergeCell ref="B19:B28"/>
    <mergeCell ref="B29:B30"/>
  </mergeCells>
  <dataValidations count="1">
    <dataValidation type="list" allowBlank="1" showInputMessage="1" showErrorMessage="1" sqref="E2:E30">
      <formula1>"OK,NG"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测机记录</vt:lpstr>
      <vt:lpstr>统计</vt:lpstr>
      <vt:lpstr>设备信息</vt:lpstr>
      <vt:lpstr>通讯测试</vt:lpstr>
      <vt:lpstr>流程测试</vt:lpstr>
      <vt:lpstr>功能测试</vt:lpstr>
      <vt:lpstr>异常测试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semi</dc:creator>
  <cp:lastModifiedBy>Boounion</cp:lastModifiedBy>
  <dcterms:created xsi:type="dcterms:W3CDTF">2015-06-05T18:19:00Z</dcterms:created>
  <dcterms:modified xsi:type="dcterms:W3CDTF">2025-08-07T01:20:04Z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9D511E8EB6394E668CFA477B61DFF16E</vt:lpwstr>
  </property>
  <property fmtid="{D5CDD505-2E9C-101B-9397-08002B2CF9AE}" pid="3" name="KSOProductBuildVer">
    <vt:lpwstr>2052-12.1.0.21915</vt:lpwstr>
  </property>
</Properties>
</file>